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EstaPasta_de_trabalho" defaultThemeVersion="124226"/>
  <bookViews>
    <workbookView xWindow="-108" yWindow="-108" windowWidth="19416" windowHeight="10416" tabRatio="899"/>
  </bookViews>
  <sheets>
    <sheet name="TIPO 1 - 127V_SAPATAS" sheetId="183" r:id="rId1"/>
    <sheet name="CRONOGRAMA" sheetId="155" r:id="rId2"/>
  </sheets>
  <definedNames>
    <definedName name="_Fill" localSheetId="0" hidden="1">#REF!</definedName>
    <definedName name="_Fill" hidden="1">#REF!</definedName>
    <definedName name="_xlnm._FilterDatabase" localSheetId="0" hidden="1">'TIPO 1 - 127V_SAPATAS'!$B$12:$J$624</definedName>
    <definedName name="_Key1" localSheetId="0" hidden="1">#REF!</definedName>
    <definedName name="_Key1" hidden="1">#REF!</definedName>
    <definedName name="_Key2" localSheetId="0" hidden="1">#REF!</definedName>
    <definedName name="_Key2" hidden="1">#REF!</definedName>
    <definedName name="_Order1" hidden="1">255</definedName>
    <definedName name="_Order2" hidden="1">255</definedName>
    <definedName name="_Sort" localSheetId="0" hidden="1">#REF!</definedName>
    <definedName name="_Sort" hidden="1">#REF!</definedName>
    <definedName name="ACRE" localSheetId="0" hidden="1">#REF!</definedName>
    <definedName name="ACRE" hidden="1">#REF!</definedName>
    <definedName name="ademir" hidden="1">{#N/A,#N/A,FALSE,"Cronograma";#N/A,#N/A,FALSE,"Cronogr. 2"}</definedName>
    <definedName name="_xlnm.Print_Area" localSheetId="0">'TIPO 1 - 127V_SAPATAS'!$A$1:$J$633</definedName>
    <definedName name="bosta" hidden="1">{#N/A,#N/A,FALSE,"Cronograma";#N/A,#N/A,FALSE,"Cronogr. 2"}</definedName>
    <definedName name="CA´L" hidden="1">{#N/A,#N/A,FALSE,"Cronograma";#N/A,#N/A,FALSE,"Cronogr. 2"}</definedName>
    <definedName name="concorrentes" hidden="1">{#N/A,#N/A,FALSE,"Cronograma";#N/A,#N/A,FALSE,"Cronogr. 2"}</definedName>
    <definedName name="Popular" hidden="1">{#N/A,#N/A,FALSE,"Cronograma";#N/A,#N/A,FALSE,"Cronogr. 2"}</definedName>
    <definedName name="rio" hidden="1">{#N/A,#N/A,FALSE,"Cronograma";#N/A,#N/A,FALSE,"Cronogr. 2"}</definedName>
    <definedName name="SINAPI_AC" localSheetId="0" hidden="1">#REF!</definedName>
    <definedName name="SINAPI_AC" hidden="1">#REF!</definedName>
    <definedName name="ss" hidden="1">{#N/A,#N/A,FALSE,"Cronograma";#N/A,#N/A,FALSE,"Cronogr. 2"}</definedName>
    <definedName name="_xlnm.Print_Titles" localSheetId="0">'TIPO 1 - 127V_SAPATAS'!$1:$12</definedName>
    <definedName name="wrn.Cronograma." hidden="1">{#N/A,#N/A,FALSE,"Cronograma";#N/A,#N/A,FALSE,"Cronogr. 2"}</definedName>
    <definedName name="wrn.GERAL." hidden="1">{#N/A,#N/A,FALSE,"ET-CAPA";#N/A,#N/A,FALSE,"ET-PAG1";#N/A,#N/A,FALSE,"ET-PAG2";#N/A,#N/A,FALSE,"ET-PAG3";#N/A,#N/A,FALSE,"ET-PAG4";#N/A,#N/A,FALSE,"ET-PAG5"}</definedName>
    <definedName name="wrn.PENDENCIAS." hidden="1">{#N/A,#N/A,FALSE,"GERAL";#N/A,#N/A,FALSE,"012-96";#N/A,#N/A,FALSE,"018-96";#N/A,#N/A,FALSE,"027-96";#N/A,#N/A,FALSE,"059-96";#N/A,#N/A,FALSE,"076-96";#N/A,#N/A,FALSE,"019-97";#N/A,#N/A,FALSE,"021-97";#N/A,#N/A,FALSE,"022-97";#N/A,#N/A,FALSE,"028-97"}</definedName>
  </definedNames>
  <calcPr calcId="144525"/>
</workbook>
</file>

<file path=xl/calcChain.xml><?xml version="1.0" encoding="utf-8"?>
<calcChain xmlns="http://schemas.openxmlformats.org/spreadsheetml/2006/main">
  <c r="J347" i="183" l="1"/>
  <c r="I343" i="183"/>
  <c r="J343" i="183" s="1"/>
  <c r="J622" i="183"/>
  <c r="I619" i="183"/>
  <c r="I618" i="183"/>
  <c r="I617" i="183"/>
  <c r="J618" i="183"/>
  <c r="J619" i="183"/>
  <c r="I616" i="183"/>
  <c r="J617" i="183" l="1"/>
  <c r="J616" i="183"/>
  <c r="I612" i="183"/>
  <c r="I611" i="183"/>
  <c r="I610" i="183"/>
  <c r="I609" i="183"/>
  <c r="I608" i="183"/>
  <c r="I607" i="183"/>
  <c r="I606" i="183"/>
  <c r="I604" i="183"/>
  <c r="I603" i="183"/>
  <c r="I602" i="183"/>
  <c r="I601" i="183"/>
  <c r="I600" i="183"/>
  <c r="I599" i="183"/>
  <c r="I598" i="183"/>
  <c r="I597" i="183"/>
  <c r="I596" i="183"/>
  <c r="J592" i="183"/>
  <c r="I591" i="183"/>
  <c r="I590" i="183"/>
  <c r="I589" i="183"/>
  <c r="I588" i="183"/>
  <c r="I587" i="183"/>
  <c r="I586" i="183"/>
  <c r="I585" i="183"/>
  <c r="I584" i="183"/>
  <c r="I583" i="183"/>
  <c r="I582" i="183"/>
  <c r="I581" i="183"/>
  <c r="I580" i="183"/>
  <c r="I578" i="183"/>
  <c r="I579" i="183"/>
  <c r="I577" i="183"/>
  <c r="I621" i="183" l="1"/>
  <c r="I620" i="183"/>
  <c r="J621" i="183"/>
  <c r="J620" i="183"/>
  <c r="J601" i="183"/>
  <c r="J606" i="183"/>
  <c r="J607" i="183"/>
  <c r="J597" i="183"/>
  <c r="J598" i="183"/>
  <c r="J599" i="183"/>
  <c r="J600" i="183"/>
  <c r="J602" i="183"/>
  <c r="J603" i="183"/>
  <c r="J604" i="183"/>
  <c r="J608" i="183"/>
  <c r="J609" i="183"/>
  <c r="J610" i="183"/>
  <c r="J611" i="183"/>
  <c r="J612" i="183"/>
  <c r="J596" i="183"/>
  <c r="J578" i="183"/>
  <c r="J579" i="183"/>
  <c r="J581" i="183"/>
  <c r="J582" i="183"/>
  <c r="J586" i="183"/>
  <c r="J588" i="183"/>
  <c r="J590" i="183"/>
  <c r="J591" i="183"/>
  <c r="J580" i="183"/>
  <c r="J583" i="183"/>
  <c r="J584" i="183"/>
  <c r="J585" i="183"/>
  <c r="J587" i="183"/>
  <c r="J589" i="183"/>
  <c r="J577" i="183"/>
  <c r="J574" i="183"/>
  <c r="I573" i="183"/>
  <c r="J573" i="183" s="1"/>
  <c r="I572" i="183"/>
  <c r="J572" i="183"/>
  <c r="I571" i="183"/>
  <c r="J571" i="183" s="1"/>
  <c r="J568" i="183"/>
  <c r="I567" i="183"/>
  <c r="I566" i="183"/>
  <c r="I565" i="183"/>
  <c r="I564" i="183"/>
  <c r="J564" i="183" s="1"/>
  <c r="I563" i="183"/>
  <c r="I562" i="183"/>
  <c r="I561" i="183"/>
  <c r="J561" i="183" s="1"/>
  <c r="I559" i="183"/>
  <c r="I558" i="183"/>
  <c r="I557" i="183"/>
  <c r="J557" i="183" s="1"/>
  <c r="I555" i="183"/>
  <c r="I554" i="183"/>
  <c r="I553" i="183"/>
  <c r="I551" i="183"/>
  <c r="I550" i="183"/>
  <c r="I549" i="183"/>
  <c r="J549" i="183" s="1"/>
  <c r="I547" i="183"/>
  <c r="I546" i="183"/>
  <c r="J546" i="183" s="1"/>
  <c r="I545" i="183"/>
  <c r="J545" i="183" s="1"/>
  <c r="I544" i="183"/>
  <c r="J544" i="183" s="1"/>
  <c r="I543" i="183"/>
  <c r="J543" i="183" s="1"/>
  <c r="I542" i="183"/>
  <c r="J542" i="183" s="1"/>
  <c r="I541" i="183"/>
  <c r="J541" i="183"/>
  <c r="J547" i="183"/>
  <c r="J550" i="183"/>
  <c r="J553" i="183"/>
  <c r="J555" i="183"/>
  <c r="J559" i="183"/>
  <c r="J562" i="183"/>
  <c r="J565" i="183"/>
  <c r="J566" i="183"/>
  <c r="J551" i="183"/>
  <c r="J554" i="183"/>
  <c r="J558" i="183"/>
  <c r="J563" i="183"/>
  <c r="J567" i="183"/>
  <c r="J540" i="183"/>
  <c r="I540" i="183"/>
  <c r="J536" i="183"/>
  <c r="I535" i="183"/>
  <c r="J535" i="183" s="1"/>
  <c r="I534" i="183"/>
  <c r="I533" i="183"/>
  <c r="J533" i="183"/>
  <c r="J534" i="183"/>
  <c r="J532" i="183"/>
  <c r="I532" i="183"/>
  <c r="I528" i="183"/>
  <c r="J528" i="183" s="1"/>
  <c r="I527" i="183"/>
  <c r="J527" i="183" s="1"/>
  <c r="I526" i="183"/>
  <c r="J526" i="183" s="1"/>
  <c r="I525" i="183"/>
  <c r="J525" i="183" s="1"/>
  <c r="I524" i="183"/>
  <c r="J524" i="183" s="1"/>
  <c r="I523" i="183"/>
  <c r="J523" i="183" s="1"/>
  <c r="I522" i="183"/>
  <c r="J522" i="183" s="1"/>
  <c r="I521" i="183"/>
  <c r="I520" i="183"/>
  <c r="I519" i="183"/>
  <c r="J519" i="183" s="1"/>
  <c r="I518" i="183"/>
  <c r="I517" i="183"/>
  <c r="J517" i="183" s="1"/>
  <c r="I516" i="183"/>
  <c r="J516" i="183" s="1"/>
  <c r="I515" i="183"/>
  <c r="I514" i="183"/>
  <c r="J514" i="183" s="1"/>
  <c r="I513" i="183"/>
  <c r="I512" i="183"/>
  <c r="I511" i="183"/>
  <c r="J511" i="183" s="1"/>
  <c r="I509" i="183"/>
  <c r="I507" i="183"/>
  <c r="J507" i="183" s="1"/>
  <c r="I506" i="183"/>
  <c r="J506" i="183" s="1"/>
  <c r="I505" i="183"/>
  <c r="I504" i="183"/>
  <c r="I503" i="183"/>
  <c r="I502" i="183"/>
  <c r="J502" i="183" s="1"/>
  <c r="I501" i="183"/>
  <c r="J501" i="183" s="1"/>
  <c r="I500" i="183"/>
  <c r="J500" i="183" s="1"/>
  <c r="I499" i="183"/>
  <c r="J499" i="183" s="1"/>
  <c r="I494" i="183"/>
  <c r="I497" i="183"/>
  <c r="J497" i="183" s="1"/>
  <c r="I496" i="183"/>
  <c r="I495" i="183"/>
  <c r="J495" i="183" s="1"/>
  <c r="I493" i="183"/>
  <c r="J493" i="183" s="1"/>
  <c r="I492" i="183"/>
  <c r="J492" i="183" s="1"/>
  <c r="I491" i="183"/>
  <c r="J491" i="183" s="1"/>
  <c r="I490" i="183"/>
  <c r="I489" i="183"/>
  <c r="J489" i="183" s="1"/>
  <c r="I488" i="183"/>
  <c r="J488" i="183" s="1"/>
  <c r="I487" i="183"/>
  <c r="I485" i="183"/>
  <c r="I484" i="183"/>
  <c r="J484" i="183" s="1"/>
  <c r="I483" i="183"/>
  <c r="I482" i="183"/>
  <c r="I481" i="183"/>
  <c r="J481" i="183" s="1"/>
  <c r="I480" i="183"/>
  <c r="J480" i="183" s="1"/>
  <c r="I479" i="183"/>
  <c r="J479" i="183" s="1"/>
  <c r="I478" i="183"/>
  <c r="I477" i="183"/>
  <c r="I476" i="183"/>
  <c r="I475" i="183"/>
  <c r="J475" i="183" s="1"/>
  <c r="I474" i="183"/>
  <c r="I473" i="183"/>
  <c r="J473" i="183" s="1"/>
  <c r="I472" i="183"/>
  <c r="J472" i="183" s="1"/>
  <c r="I471" i="183"/>
  <c r="J471" i="183" s="1"/>
  <c r="I470" i="183"/>
  <c r="J470" i="183" s="1"/>
  <c r="I469" i="183"/>
  <c r="J469" i="183" s="1"/>
  <c r="I468" i="183"/>
  <c r="J468" i="183" s="1"/>
  <c r="I467" i="183"/>
  <c r="J467" i="183" s="1"/>
  <c r="I466" i="183"/>
  <c r="J466" i="183" s="1"/>
  <c r="I465" i="183"/>
  <c r="J465" i="183" s="1"/>
  <c r="I462" i="183"/>
  <c r="J462" i="183" s="1"/>
  <c r="I461" i="183"/>
  <c r="J461" i="183" s="1"/>
  <c r="I463" i="183"/>
  <c r="J463" i="183" s="1"/>
  <c r="J474" i="183"/>
  <c r="J478" i="183"/>
  <c r="J485" i="183"/>
  <c r="J487" i="183"/>
  <c r="J490" i="183"/>
  <c r="J505" i="183"/>
  <c r="J513" i="183"/>
  <c r="J515" i="183"/>
  <c r="J518" i="183"/>
  <c r="J476" i="183"/>
  <c r="J477" i="183"/>
  <c r="J482" i="183"/>
  <c r="J483" i="183"/>
  <c r="J494" i="183"/>
  <c r="J496" i="183"/>
  <c r="J503" i="183"/>
  <c r="J504" i="183"/>
  <c r="J509" i="183"/>
  <c r="J512" i="183"/>
  <c r="J520" i="183"/>
  <c r="J521" i="183"/>
  <c r="I460" i="183"/>
  <c r="J460" i="183" s="1"/>
  <c r="I455" i="183"/>
  <c r="I454" i="183"/>
  <c r="I453" i="183"/>
  <c r="J453" i="183" s="1"/>
  <c r="I451" i="183"/>
  <c r="J451" i="183" s="1"/>
  <c r="I452" i="183"/>
  <c r="I450" i="183"/>
  <c r="I449" i="183"/>
  <c r="J449" i="183" s="1"/>
  <c r="I448" i="183"/>
  <c r="J448" i="183" s="1"/>
  <c r="I447" i="183"/>
  <c r="J447" i="183" s="1"/>
  <c r="I446" i="183"/>
  <c r="I445" i="183"/>
  <c r="I444" i="183"/>
  <c r="I443" i="183"/>
  <c r="I442" i="183"/>
  <c r="J442" i="183" s="1"/>
  <c r="I441" i="183"/>
  <c r="J441" i="183" s="1"/>
  <c r="I440" i="183"/>
  <c r="J440" i="183" s="1"/>
  <c r="J443" i="183"/>
  <c r="J455" i="183"/>
  <c r="J444" i="183"/>
  <c r="J445" i="183"/>
  <c r="J446" i="183"/>
  <c r="J450" i="183"/>
  <c r="J452" i="183"/>
  <c r="J454" i="183"/>
  <c r="I439" i="183"/>
  <c r="J439" i="183" s="1"/>
  <c r="I435" i="183"/>
  <c r="J435" i="183" s="1"/>
  <c r="I434" i="183"/>
  <c r="J434" i="183" s="1"/>
  <c r="I433" i="183"/>
  <c r="J433" i="183" s="1"/>
  <c r="I432" i="183"/>
  <c r="J432" i="183" s="1"/>
  <c r="I431" i="183"/>
  <c r="I430" i="183"/>
  <c r="I429" i="183"/>
  <c r="J429" i="183" s="1"/>
  <c r="I428" i="183"/>
  <c r="J428" i="183" s="1"/>
  <c r="I427" i="183"/>
  <c r="J427" i="183"/>
  <c r="J431" i="183"/>
  <c r="J430" i="183"/>
  <c r="J426" i="183"/>
  <c r="I426" i="183"/>
  <c r="I422" i="183"/>
  <c r="I421" i="183"/>
  <c r="J421" i="183" s="1"/>
  <c r="I420" i="183"/>
  <c r="J420" i="183" s="1"/>
  <c r="I419" i="183"/>
  <c r="J419" i="183" s="1"/>
  <c r="I418" i="183"/>
  <c r="J418" i="183" s="1"/>
  <c r="I417" i="183"/>
  <c r="J417" i="183" s="1"/>
  <c r="I416" i="183"/>
  <c r="I415" i="183"/>
  <c r="J415" i="183" s="1"/>
  <c r="I414" i="183"/>
  <c r="J414" i="183" s="1"/>
  <c r="I413" i="183"/>
  <c r="J413" i="183" s="1"/>
  <c r="I412" i="183"/>
  <c r="J412" i="183" s="1"/>
  <c r="I411" i="183"/>
  <c r="I410" i="183"/>
  <c r="I409" i="183"/>
  <c r="J409" i="183" s="1"/>
  <c r="I408" i="183"/>
  <c r="J408" i="183" s="1"/>
  <c r="I407" i="183"/>
  <c r="I406" i="183"/>
  <c r="J406" i="183" s="1"/>
  <c r="I405" i="183"/>
  <c r="J405" i="183" s="1"/>
  <c r="I404" i="183"/>
  <c r="J404" i="183" s="1"/>
  <c r="I403" i="183"/>
  <c r="J403" i="183" s="1"/>
  <c r="I402" i="183"/>
  <c r="I401" i="183"/>
  <c r="J401" i="183" s="1"/>
  <c r="I400" i="183"/>
  <c r="J400" i="183" s="1"/>
  <c r="I399" i="183"/>
  <c r="J399" i="183" s="1"/>
  <c r="I398" i="183"/>
  <c r="J398" i="183" s="1"/>
  <c r="I397" i="183"/>
  <c r="J397" i="183" s="1"/>
  <c r="I396" i="183"/>
  <c r="I395" i="183"/>
  <c r="I394" i="183"/>
  <c r="J395" i="183"/>
  <c r="J396" i="183"/>
  <c r="J402" i="183"/>
  <c r="J407" i="183"/>
  <c r="J411" i="183"/>
  <c r="J416" i="183"/>
  <c r="J422" i="183"/>
  <c r="J410" i="183"/>
  <c r="J394" i="183"/>
  <c r="J423" i="183" s="1"/>
  <c r="I390" i="183"/>
  <c r="J390" i="183" s="1"/>
  <c r="I389" i="183"/>
  <c r="J389" i="183" s="1"/>
  <c r="I388" i="183"/>
  <c r="J388" i="183" s="1"/>
  <c r="I387" i="183"/>
  <c r="J387" i="183" s="1"/>
  <c r="I386" i="183"/>
  <c r="J386" i="183" s="1"/>
  <c r="I385" i="183"/>
  <c r="J385" i="183" s="1"/>
  <c r="I384" i="183"/>
  <c r="J384" i="183" s="1"/>
  <c r="I383" i="183"/>
  <c r="I382" i="183"/>
  <c r="J382" i="183" s="1"/>
  <c r="I381" i="183"/>
  <c r="J381" i="183" s="1"/>
  <c r="I380" i="183"/>
  <c r="J380" i="183" s="1"/>
  <c r="I379" i="183"/>
  <c r="J379" i="183" s="1"/>
  <c r="I378" i="183"/>
  <c r="I377" i="183"/>
  <c r="J377" i="183" s="1"/>
  <c r="I376" i="183"/>
  <c r="I375" i="183"/>
  <c r="I374" i="183"/>
  <c r="I373" i="183"/>
  <c r="J373" i="183" s="1"/>
  <c r="I372" i="183"/>
  <c r="J372" i="183" s="1"/>
  <c r="I371" i="183"/>
  <c r="I370" i="183"/>
  <c r="J370" i="183" s="1"/>
  <c r="I369" i="183"/>
  <c r="J369" i="183" s="1"/>
  <c r="I368" i="183"/>
  <c r="I367" i="183"/>
  <c r="I366" i="183"/>
  <c r="I365" i="183"/>
  <c r="J365" i="183" s="1"/>
  <c r="I364" i="183"/>
  <c r="J364" i="183" s="1"/>
  <c r="I363" i="183"/>
  <c r="I362" i="183"/>
  <c r="J362" i="183" s="1"/>
  <c r="I361" i="183"/>
  <c r="J361" i="183" s="1"/>
  <c r="I360" i="183"/>
  <c r="I359" i="183"/>
  <c r="J359" i="183" s="1"/>
  <c r="I358" i="183"/>
  <c r="I357" i="183"/>
  <c r="J357" i="183" s="1"/>
  <c r="I356" i="183"/>
  <c r="J356" i="183" s="1"/>
  <c r="I355" i="183"/>
  <c r="J355" i="183" s="1"/>
  <c r="I354" i="183"/>
  <c r="J354" i="183" s="1"/>
  <c r="I353" i="183"/>
  <c r="J353" i="183" s="1"/>
  <c r="I352" i="183"/>
  <c r="I351" i="183"/>
  <c r="J351" i="183" s="1"/>
  <c r="J363" i="183"/>
  <c r="J367" i="183"/>
  <c r="J375" i="183"/>
  <c r="J352" i="183"/>
  <c r="J358" i="183"/>
  <c r="J360" i="183"/>
  <c r="J366" i="183"/>
  <c r="J368" i="183"/>
  <c r="J371" i="183"/>
  <c r="J374" i="183"/>
  <c r="J376" i="183"/>
  <c r="J378" i="183"/>
  <c r="J383" i="183"/>
  <c r="I350" i="183"/>
  <c r="J350" i="183" s="1"/>
  <c r="J391" i="183" s="1"/>
  <c r="I346" i="183"/>
  <c r="J346" i="183" s="1"/>
  <c r="I345" i="183"/>
  <c r="J345" i="183" s="1"/>
  <c r="I342" i="183"/>
  <c r="J342" i="183" s="1"/>
  <c r="I341" i="183"/>
  <c r="I340" i="183"/>
  <c r="J340" i="183" s="1"/>
  <c r="I339" i="183"/>
  <c r="J339" i="183"/>
  <c r="J341" i="183"/>
  <c r="J338" i="183"/>
  <c r="I338" i="183"/>
  <c r="I333" i="183"/>
  <c r="J333" i="183" s="1"/>
  <c r="I332" i="183"/>
  <c r="I331" i="183"/>
  <c r="I330" i="183"/>
  <c r="I329" i="183"/>
  <c r="J329" i="183" s="1"/>
  <c r="I328" i="183"/>
  <c r="J328" i="183" s="1"/>
  <c r="I327" i="183"/>
  <c r="I326" i="183"/>
  <c r="J326" i="183" s="1"/>
  <c r="I324" i="183"/>
  <c r="I323" i="183"/>
  <c r="I322" i="183"/>
  <c r="J322" i="183" s="1"/>
  <c r="I321" i="183"/>
  <c r="I320" i="183"/>
  <c r="J320" i="183" s="1"/>
  <c r="I319" i="183"/>
  <c r="J319" i="183" s="1"/>
  <c r="I318" i="183"/>
  <c r="I317" i="183"/>
  <c r="J317" i="183" s="1"/>
  <c r="I316" i="183"/>
  <c r="J316" i="183" s="1"/>
  <c r="I315" i="183"/>
  <c r="J315" i="183" s="1"/>
  <c r="I314" i="183"/>
  <c r="I313" i="183"/>
  <c r="J313" i="183" s="1"/>
  <c r="I312" i="183"/>
  <c r="I311" i="183"/>
  <c r="J311" i="183" s="1"/>
  <c r="I310" i="183"/>
  <c r="J310" i="183" s="1"/>
  <c r="I309" i="183"/>
  <c r="I308" i="183"/>
  <c r="J308" i="183" s="1"/>
  <c r="I307" i="183"/>
  <c r="I306" i="183"/>
  <c r="J306" i="183" s="1"/>
  <c r="I305" i="183"/>
  <c r="J305" i="183" s="1"/>
  <c r="I304" i="183"/>
  <c r="J304" i="183" s="1"/>
  <c r="I303" i="183"/>
  <c r="J303" i="183" s="1"/>
  <c r="I302" i="183"/>
  <c r="J302" i="183" s="1"/>
  <c r="I301" i="183"/>
  <c r="I300" i="183"/>
  <c r="J300" i="183" s="1"/>
  <c r="I299" i="183"/>
  <c r="J299" i="183" s="1"/>
  <c r="I298" i="183"/>
  <c r="I297" i="183"/>
  <c r="I296" i="183"/>
  <c r="I295" i="183"/>
  <c r="J295" i="183" s="1"/>
  <c r="I294" i="183"/>
  <c r="I293" i="183"/>
  <c r="J293" i="183" s="1"/>
  <c r="I292" i="183"/>
  <c r="I291" i="183"/>
  <c r="I290" i="183"/>
  <c r="I289" i="183"/>
  <c r="J289" i="183" s="1"/>
  <c r="I288" i="183"/>
  <c r="J288" i="183" s="1"/>
  <c r="I287" i="183"/>
  <c r="J287" i="183" s="1"/>
  <c r="I286" i="183"/>
  <c r="I285" i="183"/>
  <c r="I284" i="183"/>
  <c r="J284" i="183" s="1"/>
  <c r="I283" i="183"/>
  <c r="J283" i="183" s="1"/>
  <c r="I282" i="183"/>
  <c r="I281" i="183"/>
  <c r="J281" i="183" s="1"/>
  <c r="I280" i="183"/>
  <c r="J280" i="183" s="1"/>
  <c r="I279" i="183"/>
  <c r="I278" i="183"/>
  <c r="J278" i="183" s="1"/>
  <c r="I277" i="183"/>
  <c r="I276" i="183"/>
  <c r="J276" i="183" s="1"/>
  <c r="I275" i="183"/>
  <c r="J275" i="183" s="1"/>
  <c r="I274" i="183"/>
  <c r="J274" i="183" s="1"/>
  <c r="I273" i="183"/>
  <c r="I272" i="183"/>
  <c r="J272" i="183" s="1"/>
  <c r="I271" i="183"/>
  <c r="J271" i="183" s="1"/>
  <c r="I270" i="183"/>
  <c r="J270" i="183" s="1"/>
  <c r="I269" i="183"/>
  <c r="I268" i="183"/>
  <c r="J268" i="183" s="1"/>
  <c r="I267" i="183"/>
  <c r="I266" i="183"/>
  <c r="J266" i="183" s="1"/>
  <c r="J269" i="183"/>
  <c r="J273" i="183"/>
  <c r="J279" i="183"/>
  <c r="J291" i="183"/>
  <c r="J296" i="183"/>
  <c r="J297" i="183"/>
  <c r="J307" i="183"/>
  <c r="J312" i="183"/>
  <c r="J314" i="183"/>
  <c r="J318" i="183"/>
  <c r="J321" i="183"/>
  <c r="J324" i="183"/>
  <c r="J327" i="183"/>
  <c r="J330" i="183"/>
  <c r="J267" i="183"/>
  <c r="J277" i="183"/>
  <c r="J282" i="183"/>
  <c r="J285" i="183"/>
  <c r="J286" i="183"/>
  <c r="J290" i="183"/>
  <c r="J292" i="183"/>
  <c r="J294" i="183"/>
  <c r="J298" i="183"/>
  <c r="J301" i="183"/>
  <c r="J309" i="183"/>
  <c r="J323" i="183"/>
  <c r="J331" i="183"/>
  <c r="J332" i="183"/>
  <c r="I265" i="183"/>
  <c r="J265" i="183" s="1"/>
  <c r="I260" i="183"/>
  <c r="J260" i="183" s="1"/>
  <c r="I259" i="183"/>
  <c r="I257" i="183"/>
  <c r="J257" i="183" s="1"/>
  <c r="I256" i="183"/>
  <c r="J256" i="183" s="1"/>
  <c r="I255" i="183"/>
  <c r="J255" i="183" s="1"/>
  <c r="I254" i="183"/>
  <c r="J254" i="183" s="1"/>
  <c r="I253" i="183"/>
  <c r="J253" i="183" s="1"/>
  <c r="I243" i="183"/>
  <c r="J243" i="183" s="1"/>
  <c r="I252" i="183"/>
  <c r="J252" i="183" s="1"/>
  <c r="I251" i="183"/>
  <c r="I250" i="183"/>
  <c r="J250" i="183" s="1"/>
  <c r="J251" i="183"/>
  <c r="J259" i="183"/>
  <c r="I249" i="183"/>
  <c r="J249" i="183" s="1"/>
  <c r="I244" i="183"/>
  <c r="I242" i="183"/>
  <c r="J242" i="183" s="1"/>
  <c r="I241" i="183"/>
  <c r="J241" i="183" s="1"/>
  <c r="I240" i="183"/>
  <c r="I239" i="183"/>
  <c r="I238" i="183"/>
  <c r="J238" i="183" s="1"/>
  <c r="I236" i="183"/>
  <c r="J236" i="183" s="1"/>
  <c r="I235" i="183"/>
  <c r="J235" i="183" s="1"/>
  <c r="I234" i="183"/>
  <c r="J234" i="183" s="1"/>
  <c r="I233" i="183"/>
  <c r="I232" i="183"/>
  <c r="J232" i="183" s="1"/>
  <c r="I231" i="183"/>
  <c r="J231" i="183" s="1"/>
  <c r="I230" i="183"/>
  <c r="J230" i="183" s="1"/>
  <c r="I229" i="183"/>
  <c r="J229" i="183" s="1"/>
  <c r="I228" i="183"/>
  <c r="J228" i="183" s="1"/>
  <c r="I227" i="183"/>
  <c r="J227" i="183" s="1"/>
  <c r="I226" i="183"/>
  <c r="I225" i="183"/>
  <c r="J225" i="183" s="1"/>
  <c r="I224" i="183"/>
  <c r="I223" i="183"/>
  <c r="J233" i="183"/>
  <c r="J240" i="183"/>
  <c r="J244" i="183"/>
  <c r="J224" i="183"/>
  <c r="J226" i="183"/>
  <c r="J239" i="183"/>
  <c r="J223" i="183"/>
  <c r="I218" i="183"/>
  <c r="J218" i="183" s="1"/>
  <c r="I217" i="183"/>
  <c r="J217" i="183" s="1"/>
  <c r="I215" i="183"/>
  <c r="I214" i="183"/>
  <c r="J214" i="183" s="1"/>
  <c r="I213" i="183"/>
  <c r="I212" i="183"/>
  <c r="J212" i="183" s="1"/>
  <c r="I211" i="183"/>
  <c r="J211" i="183" s="1"/>
  <c r="I210" i="183"/>
  <c r="J210" i="183" s="1"/>
  <c r="I209" i="183"/>
  <c r="I208" i="183"/>
  <c r="J208" i="183" s="1"/>
  <c r="I207" i="183"/>
  <c r="J207" i="183" s="1"/>
  <c r="I206" i="183"/>
  <c r="J206" i="183" s="1"/>
  <c r="I204" i="183"/>
  <c r="J204" i="183" s="1"/>
  <c r="I205" i="183"/>
  <c r="J205" i="183" s="1"/>
  <c r="J209" i="183"/>
  <c r="J213" i="183"/>
  <c r="J215" i="183"/>
  <c r="I199" i="183"/>
  <c r="J199" i="183" s="1"/>
  <c r="I198" i="183"/>
  <c r="J198" i="183" s="1"/>
  <c r="J200" i="183" s="1"/>
  <c r="I194" i="183"/>
  <c r="J194" i="183" s="1"/>
  <c r="I188" i="183"/>
  <c r="J188" i="183" s="1"/>
  <c r="I189" i="183"/>
  <c r="J189" i="183" s="1"/>
  <c r="I193" i="183"/>
  <c r="J193" i="183" s="1"/>
  <c r="I192" i="183"/>
  <c r="J192" i="183" s="1"/>
  <c r="I191" i="183"/>
  <c r="I190" i="183"/>
  <c r="J190" i="183" s="1"/>
  <c r="J191" i="183"/>
  <c r="J187" i="183"/>
  <c r="J195" i="183" s="1"/>
  <c r="I187" i="183"/>
  <c r="I183" i="183"/>
  <c r="J183" i="183" s="1"/>
  <c r="I182" i="183"/>
  <c r="I181" i="183"/>
  <c r="I180" i="183"/>
  <c r="I178" i="183"/>
  <c r="I177" i="183"/>
  <c r="I176" i="183"/>
  <c r="I175" i="183"/>
  <c r="J175" i="183" s="1"/>
  <c r="I173" i="183"/>
  <c r="I172" i="183"/>
  <c r="I171" i="183"/>
  <c r="I170" i="183"/>
  <c r="I169" i="183"/>
  <c r="J169" i="183" s="1"/>
  <c r="I168" i="183"/>
  <c r="J168" i="183" s="1"/>
  <c r="I167" i="183"/>
  <c r="J167" i="183" s="1"/>
  <c r="I166" i="183"/>
  <c r="I163" i="183"/>
  <c r="J163" i="183" s="1"/>
  <c r="I165" i="183"/>
  <c r="I164" i="183"/>
  <c r="I162" i="183"/>
  <c r="I161" i="183"/>
  <c r="I160" i="183"/>
  <c r="I159" i="183"/>
  <c r="J159" i="183" s="1"/>
  <c r="I158" i="183"/>
  <c r="I157" i="183"/>
  <c r="I155" i="183"/>
  <c r="I154" i="183"/>
  <c r="J154" i="183" s="1"/>
  <c r="I153" i="183"/>
  <c r="I151" i="183"/>
  <c r="I150" i="183"/>
  <c r="I149" i="183"/>
  <c r="I148" i="183"/>
  <c r="I147" i="183"/>
  <c r="I146" i="183"/>
  <c r="I145" i="183"/>
  <c r="I143" i="183"/>
  <c r="I142" i="183"/>
  <c r="I141" i="183"/>
  <c r="J141" i="183" s="1"/>
  <c r="I139" i="183"/>
  <c r="J139" i="183" s="1"/>
  <c r="I138" i="183"/>
  <c r="I137" i="183"/>
  <c r="J137" i="183" s="1"/>
  <c r="I136" i="183"/>
  <c r="J136" i="183" s="1"/>
  <c r="I135" i="183"/>
  <c r="J135" i="183" s="1"/>
  <c r="J143" i="183"/>
  <c r="J147" i="183"/>
  <c r="J153" i="183"/>
  <c r="J170" i="183"/>
  <c r="I179" i="183"/>
  <c r="J179" i="183" s="1"/>
  <c r="J138" i="183"/>
  <c r="J129" i="183"/>
  <c r="J134" i="183"/>
  <c r="I134" i="183"/>
  <c r="I129" i="183"/>
  <c r="I127" i="183"/>
  <c r="J127" i="183" s="1"/>
  <c r="I126" i="183"/>
  <c r="I125" i="183"/>
  <c r="J125" i="183" s="1"/>
  <c r="I124" i="183"/>
  <c r="I123" i="183"/>
  <c r="J123" i="183" s="1"/>
  <c r="I122" i="183"/>
  <c r="J122" i="183" s="1"/>
  <c r="I121" i="183"/>
  <c r="J121" i="183" s="1"/>
  <c r="J124" i="183"/>
  <c r="J126" i="183"/>
  <c r="I119" i="183"/>
  <c r="J119" i="183" s="1"/>
  <c r="I114" i="183"/>
  <c r="I113" i="183"/>
  <c r="J113" i="183" s="1"/>
  <c r="I112" i="183"/>
  <c r="I111" i="183"/>
  <c r="I110" i="183"/>
  <c r="J110" i="183" s="1"/>
  <c r="I107" i="183"/>
  <c r="I106" i="183"/>
  <c r="J106" i="183" s="1"/>
  <c r="I105" i="183"/>
  <c r="J105" i="183" s="1"/>
  <c r="I104" i="183"/>
  <c r="I102" i="183"/>
  <c r="J102" i="183" s="1"/>
  <c r="I100" i="183"/>
  <c r="J100" i="183" s="1"/>
  <c r="I99" i="183"/>
  <c r="J99" i="183" s="1"/>
  <c r="I98" i="183"/>
  <c r="J98" i="183" s="1"/>
  <c r="I97" i="183"/>
  <c r="J97" i="183" s="1"/>
  <c r="I96" i="183"/>
  <c r="J96" i="183" s="1"/>
  <c r="I95" i="183"/>
  <c r="J95" i="183" s="1"/>
  <c r="I93" i="183"/>
  <c r="J93" i="183" s="1"/>
  <c r="I92" i="183"/>
  <c r="J92" i="183" s="1"/>
  <c r="I91" i="183"/>
  <c r="J91" i="183" s="1"/>
  <c r="I90" i="183"/>
  <c r="J90" i="183" s="1"/>
  <c r="J107" i="183"/>
  <c r="J111" i="183"/>
  <c r="J104" i="183"/>
  <c r="I109" i="183"/>
  <c r="J109" i="183" s="1"/>
  <c r="J112" i="183"/>
  <c r="J114" i="183"/>
  <c r="I89" i="183"/>
  <c r="J89" i="183" s="1"/>
  <c r="I84" i="183"/>
  <c r="J84" i="183" s="1"/>
  <c r="I83" i="183"/>
  <c r="I82" i="183"/>
  <c r="I81" i="183"/>
  <c r="J81" i="183" s="1"/>
  <c r="I80" i="183"/>
  <c r="I77" i="183"/>
  <c r="J77" i="183" s="1"/>
  <c r="I76" i="183"/>
  <c r="I74" i="183"/>
  <c r="J74" i="183" s="1"/>
  <c r="I75" i="183"/>
  <c r="J75" i="183" s="1"/>
  <c r="I73" i="183"/>
  <c r="I71" i="183"/>
  <c r="J71" i="183" s="1"/>
  <c r="I70" i="183"/>
  <c r="I69" i="183"/>
  <c r="I68" i="183"/>
  <c r="J68" i="183" s="1"/>
  <c r="I67" i="183"/>
  <c r="J67" i="183" s="1"/>
  <c r="I66" i="183"/>
  <c r="I65" i="183"/>
  <c r="J65" i="183" s="1"/>
  <c r="I64" i="183"/>
  <c r="J64" i="183" s="1"/>
  <c r="I63" i="183"/>
  <c r="J63" i="183" s="1"/>
  <c r="I61" i="183"/>
  <c r="J61" i="183" s="1"/>
  <c r="I60" i="183"/>
  <c r="J60" i="183" s="1"/>
  <c r="I59" i="183"/>
  <c r="I58" i="183"/>
  <c r="J58" i="183" s="1"/>
  <c r="I57" i="183"/>
  <c r="I56" i="183"/>
  <c r="J56" i="183" s="1"/>
  <c r="I55" i="183"/>
  <c r="J55" i="183" s="1"/>
  <c r="J182" i="183" s="1"/>
  <c r="I54" i="183"/>
  <c r="J54" i="183" s="1"/>
  <c r="J181" i="183" s="1"/>
  <c r="I53" i="183"/>
  <c r="I51" i="183"/>
  <c r="J51" i="183" s="1"/>
  <c r="J178" i="183" s="1"/>
  <c r="I50" i="183"/>
  <c r="J50" i="183" s="1"/>
  <c r="J177" i="183" s="1"/>
  <c r="I49" i="183"/>
  <c r="J49" i="183" s="1"/>
  <c r="J176" i="183" s="1"/>
  <c r="I48" i="183"/>
  <c r="J48" i="183" s="1"/>
  <c r="I47" i="183"/>
  <c r="I46" i="183"/>
  <c r="J46" i="183" s="1"/>
  <c r="I45" i="183"/>
  <c r="J45" i="183" s="1"/>
  <c r="J53" i="183"/>
  <c r="J180" i="183" s="1"/>
  <c r="J57" i="183"/>
  <c r="J59" i="183"/>
  <c r="J66" i="183"/>
  <c r="J69" i="183"/>
  <c r="J73" i="183"/>
  <c r="I78" i="183"/>
  <c r="J78" i="183" s="1"/>
  <c r="I79" i="183"/>
  <c r="J79" i="183" s="1"/>
  <c r="J47" i="183"/>
  <c r="J70" i="183"/>
  <c r="J76" i="183"/>
  <c r="J80" i="183"/>
  <c r="I44" i="183"/>
  <c r="J44" i="183" s="1"/>
  <c r="I39" i="183"/>
  <c r="I38" i="183"/>
  <c r="J38" i="183" s="1"/>
  <c r="I37" i="183"/>
  <c r="J37" i="183" s="1"/>
  <c r="I35" i="183"/>
  <c r="I34" i="183"/>
  <c r="J34" i="183" s="1"/>
  <c r="I33" i="183"/>
  <c r="J33" i="183" s="1"/>
  <c r="J160" i="183" s="1"/>
  <c r="I31" i="183"/>
  <c r="J31" i="183" s="1"/>
  <c r="J158" i="183" s="1"/>
  <c r="I30" i="183"/>
  <c r="J30" i="183" s="1"/>
  <c r="I29" i="183"/>
  <c r="J29" i="183"/>
  <c r="I156" i="183" s="1"/>
  <c r="J156" i="183" s="1"/>
  <c r="J35" i="183"/>
  <c r="I72" i="183" s="1"/>
  <c r="J72" i="183" s="1"/>
  <c r="J39" i="183"/>
  <c r="I28" i="183"/>
  <c r="J28" i="183" s="1"/>
  <c r="I23" i="183"/>
  <c r="J23" i="183" s="1"/>
  <c r="J150" i="183" s="1"/>
  <c r="I22" i="183"/>
  <c r="J22" i="183" s="1"/>
  <c r="J149" i="183" s="1"/>
  <c r="I21" i="183"/>
  <c r="J21" i="183" s="1"/>
  <c r="J148" i="183" s="1"/>
  <c r="I20" i="183"/>
  <c r="J20" i="183" s="1"/>
  <c r="I19" i="183"/>
  <c r="J19" i="183" s="1"/>
  <c r="J146" i="183" s="1"/>
  <c r="I18" i="183"/>
  <c r="J18" i="183" s="1"/>
  <c r="I17" i="183"/>
  <c r="J17" i="183" s="1"/>
  <c r="I16" i="183"/>
  <c r="J16" i="183" s="1"/>
  <c r="I15" i="183"/>
  <c r="J15" i="183" s="1"/>
  <c r="J142" i="183" s="1"/>
  <c r="J219" i="183" l="1"/>
  <c r="J261" i="183"/>
  <c r="J613" i="183"/>
  <c r="J624" i="183" s="1"/>
  <c r="J436" i="183"/>
  <c r="J155" i="183"/>
  <c r="J40" i="183"/>
  <c r="J334" i="183"/>
  <c r="J456" i="183"/>
  <c r="J529" i="183"/>
  <c r="J130" i="183"/>
  <c r="J245" i="183"/>
  <c r="J166" i="183"/>
  <c r="J165" i="183"/>
  <c r="J162" i="183"/>
  <c r="J171" i="183"/>
  <c r="J164" i="183"/>
  <c r="J161" i="183"/>
  <c r="J157" i="183"/>
  <c r="J145" i="183"/>
  <c r="J83" i="183"/>
  <c r="J173" i="183"/>
  <c r="J82" i="183"/>
  <c r="J172" i="183"/>
  <c r="I103" i="183"/>
  <c r="J103" i="183" s="1"/>
  <c r="J115" i="183" s="1"/>
  <c r="J24" i="183"/>
  <c r="J151" i="183" s="1"/>
  <c r="D61" i="155"/>
  <c r="O59" i="155"/>
  <c r="N59" i="155"/>
  <c r="O57" i="155"/>
  <c r="N57" i="155"/>
  <c r="M57" i="155"/>
  <c r="G57" i="155"/>
  <c r="F57" i="155"/>
  <c r="O55" i="155"/>
  <c r="N55" i="155"/>
  <c r="M55" i="155"/>
  <c r="L55" i="155"/>
  <c r="H55" i="155"/>
  <c r="G55" i="155"/>
  <c r="O53" i="155"/>
  <c r="O51" i="155"/>
  <c r="N51" i="155"/>
  <c r="M51" i="155"/>
  <c r="L51" i="155"/>
  <c r="N49" i="155"/>
  <c r="J49" i="155"/>
  <c r="O47" i="155"/>
  <c r="N47" i="155"/>
  <c r="M47" i="155"/>
  <c r="L47" i="155"/>
  <c r="K47" i="155"/>
  <c r="J47" i="155"/>
  <c r="I47" i="155"/>
  <c r="N45" i="155"/>
  <c r="M45" i="155"/>
  <c r="L45" i="155"/>
  <c r="K45" i="155"/>
  <c r="J45" i="155"/>
  <c r="I45" i="155"/>
  <c r="N43" i="155"/>
  <c r="M43" i="155"/>
  <c r="J43" i="155"/>
  <c r="I43" i="155"/>
  <c r="N41" i="155"/>
  <c r="M41" i="155"/>
  <c r="L41" i="155"/>
  <c r="K41" i="155"/>
  <c r="M39" i="155"/>
  <c r="L39" i="155"/>
  <c r="K39" i="155"/>
  <c r="J39" i="155"/>
  <c r="I39" i="155"/>
  <c r="N37" i="155"/>
  <c r="M37" i="155"/>
  <c r="L37" i="155"/>
  <c r="K37" i="155"/>
  <c r="J37" i="155"/>
  <c r="N35" i="155"/>
  <c r="M35" i="155"/>
  <c r="L35" i="155"/>
  <c r="K35" i="155"/>
  <c r="J35" i="155"/>
  <c r="I35" i="155"/>
  <c r="O33" i="155"/>
  <c r="N33" i="155"/>
  <c r="M33" i="155"/>
  <c r="L33" i="155"/>
  <c r="M31" i="155"/>
  <c r="L31" i="155"/>
  <c r="K31" i="155"/>
  <c r="J31" i="155"/>
  <c r="I31" i="155"/>
  <c r="N29" i="155"/>
  <c r="M29" i="155"/>
  <c r="L29" i="155"/>
  <c r="K29" i="155"/>
  <c r="J29" i="155"/>
  <c r="I29" i="155"/>
  <c r="H27" i="155"/>
  <c r="K25" i="155"/>
  <c r="J25" i="155"/>
  <c r="I25" i="155"/>
  <c r="H25" i="155"/>
  <c r="M23" i="155"/>
  <c r="L23" i="155"/>
  <c r="K23" i="155"/>
  <c r="J23" i="155"/>
  <c r="I23" i="155"/>
  <c r="J21" i="155"/>
  <c r="I21" i="155"/>
  <c r="H21" i="155"/>
  <c r="I19" i="155"/>
  <c r="H19" i="155"/>
  <c r="G19" i="155"/>
  <c r="H17" i="155"/>
  <c r="G17" i="155"/>
  <c r="G15" i="155"/>
  <c r="F15" i="155"/>
  <c r="F13" i="155"/>
  <c r="E52" i="155" l="1"/>
  <c r="E36" i="155"/>
  <c r="E48" i="155"/>
  <c r="E28" i="155"/>
  <c r="E26" i="155"/>
  <c r="E42" i="155"/>
  <c r="E44" i="155"/>
  <c r="E14" i="155"/>
  <c r="E61" i="155" s="1"/>
  <c r="J184" i="183"/>
  <c r="J85" i="183"/>
  <c r="F61" i="155"/>
  <c r="H61" i="155"/>
  <c r="I61" i="155"/>
  <c r="K61" i="155"/>
  <c r="G61" i="155"/>
  <c r="J61" i="155"/>
  <c r="N61" i="155"/>
  <c r="M61" i="155"/>
  <c r="O61" i="155"/>
  <c r="L61" i="155"/>
</calcChain>
</file>

<file path=xl/sharedStrings.xml><?xml version="1.0" encoding="utf-8"?>
<sst xmlns="http://schemas.openxmlformats.org/spreadsheetml/2006/main" count="2243" uniqueCount="1158">
  <si>
    <t>C4623</t>
  </si>
  <si>
    <t>11.1</t>
  </si>
  <si>
    <t xml:space="preserve">PINTURA </t>
  </si>
  <si>
    <t>12.1</t>
  </si>
  <si>
    <t>12.2</t>
  </si>
  <si>
    <t>13.2</t>
  </si>
  <si>
    <t>14.1</t>
  </si>
  <si>
    <t>TUBULAÇÕES E CONEXÕES DE PVC RÍGIDO</t>
  </si>
  <si>
    <t>14.2</t>
  </si>
  <si>
    <t>DRENAGEM DE ÁGUAS PLUVIAIS</t>
  </si>
  <si>
    <t>ACESSÓRIOS</t>
  </si>
  <si>
    <t>17.1</t>
  </si>
  <si>
    <t xml:space="preserve">LOUÇAS E METAIS </t>
  </si>
  <si>
    <t>SISTEMA DE PROTEÇÃO CONTRA DESCARGAS ATMOSFÉRICAS (SPDA)</t>
  </si>
  <si>
    <t>20.1</t>
  </si>
  <si>
    <t>21.1</t>
  </si>
  <si>
    <t>SERVIÇOS FINAIS</t>
  </si>
  <si>
    <t>6.5</t>
  </si>
  <si>
    <t>VIDROS</t>
  </si>
  <si>
    <t>13.1</t>
  </si>
  <si>
    <t>CENTRO DE DISTRIBUIÇÃO</t>
  </si>
  <si>
    <t>ELETRODUTOS E ACESSÓRIOS</t>
  </si>
  <si>
    <t xml:space="preserve">INSTALAÇÃO HIDRÁULICA </t>
  </si>
  <si>
    <t>TUBULAÇÕES E CONEXÕES DE PVC</t>
  </si>
  <si>
    <t xml:space="preserve">INSTALAÇÃO SANITÁRIA </t>
  </si>
  <si>
    <t>15.1</t>
  </si>
  <si>
    <t>15.2</t>
  </si>
  <si>
    <t>15.3</t>
  </si>
  <si>
    <t>15.5</t>
  </si>
  <si>
    <t>15.6</t>
  </si>
  <si>
    <t>15.7</t>
  </si>
  <si>
    <t>15.8</t>
  </si>
  <si>
    <t>15.9</t>
  </si>
  <si>
    <t>15.10</t>
  </si>
  <si>
    <t>17.2</t>
  </si>
  <si>
    <t>17.3</t>
  </si>
  <si>
    <t xml:space="preserve">Planilha Orçamentária </t>
  </si>
  <si>
    <t>ITEM</t>
  </si>
  <si>
    <t>CÓDIGO</t>
  </si>
  <si>
    <t>FONTE</t>
  </si>
  <si>
    <t>DESCRIÇÃO DOS SERVIÇOS</t>
  </si>
  <si>
    <t>QUANT.</t>
  </si>
  <si>
    <t>VALOR (R$)</t>
  </si>
  <si>
    <t>1.1</t>
  </si>
  <si>
    <t>un</t>
  </si>
  <si>
    <t>2.1</t>
  </si>
  <si>
    <t>3.1</t>
  </si>
  <si>
    <t>m³</t>
  </si>
  <si>
    <t>4.1</t>
  </si>
  <si>
    <t>m²</t>
  </si>
  <si>
    <t>4.2</t>
  </si>
  <si>
    <t>4.3</t>
  </si>
  <si>
    <t>5.1</t>
  </si>
  <si>
    <t xml:space="preserve">Regularização e compactação do fundo de valas </t>
  </si>
  <si>
    <t>5.2</t>
  </si>
  <si>
    <t>kg</t>
  </si>
  <si>
    <t>6.1</t>
  </si>
  <si>
    <t>m</t>
  </si>
  <si>
    <t>3.2</t>
  </si>
  <si>
    <t>7.1</t>
  </si>
  <si>
    <t>7.2</t>
  </si>
  <si>
    <t>8.1</t>
  </si>
  <si>
    <t xml:space="preserve">SERVIÇOS PRELIMINARES </t>
  </si>
  <si>
    <t xml:space="preserve"> m²</t>
  </si>
  <si>
    <t>1.2</t>
  </si>
  <si>
    <t>SEINFRA</t>
  </si>
  <si>
    <t>1.3</t>
  </si>
  <si>
    <t>1.4</t>
  </si>
  <si>
    <t>1.5</t>
  </si>
  <si>
    <t>1.6</t>
  </si>
  <si>
    <t xml:space="preserve">Locação da obra (execução de gabarito) </t>
  </si>
  <si>
    <t>2.2</t>
  </si>
  <si>
    <t>2.3</t>
  </si>
  <si>
    <t xml:space="preserve">SUPERESTRUTURA </t>
  </si>
  <si>
    <t>ELEMENTOS VAZADOS</t>
  </si>
  <si>
    <t>ALVENARIA DE VEDAÇÃO</t>
  </si>
  <si>
    <t xml:space="preserve">ESQUADRIAS </t>
  </si>
  <si>
    <t>6.2</t>
  </si>
  <si>
    <t>9.1</t>
  </si>
  <si>
    <t>10.1</t>
  </si>
  <si>
    <t>10.2</t>
  </si>
  <si>
    <t>CONCRETO ARMADO - PILARES</t>
  </si>
  <si>
    <t>CONCRETO ARMADO - VIGAS</t>
  </si>
  <si>
    <t>PORTAS DE MADEIRA</t>
  </si>
  <si>
    <t>4.4</t>
  </si>
  <si>
    <t>6.3</t>
  </si>
  <si>
    <t>6.4</t>
  </si>
  <si>
    <t>20.2</t>
  </si>
  <si>
    <t>20.3</t>
  </si>
  <si>
    <t>20.4</t>
  </si>
  <si>
    <t>20.5</t>
  </si>
  <si>
    <t>21.2</t>
  </si>
  <si>
    <t>21.3</t>
  </si>
  <si>
    <t>6.6</t>
  </si>
  <si>
    <t>7.5</t>
  </si>
  <si>
    <t>22.1</t>
  </si>
  <si>
    <t>22.2</t>
  </si>
  <si>
    <t>PAVIMENTAÇÃO EXTERNA</t>
  </si>
  <si>
    <t>22.3</t>
  </si>
  <si>
    <t>23.1</t>
  </si>
  <si>
    <t>24.1</t>
  </si>
  <si>
    <t>17.4</t>
  </si>
  <si>
    <t>17.5</t>
  </si>
  <si>
    <t>17.6</t>
  </si>
  <si>
    <t>7.4</t>
  </si>
  <si>
    <t>FERRAGENS E ACESSÓRIOS</t>
  </si>
  <si>
    <t>1.7</t>
  </si>
  <si>
    <t>22.4</t>
  </si>
  <si>
    <t xml:space="preserve">2 - Este orçamento de projeto básico está  em conformidade com o disposto na Resolução do CONFEA nº 361 de 10 de dezembro de 1991, alínea f. </t>
  </si>
  <si>
    <t>3 - Após a elaboração da nova planilha orçamentária, baseada no projeto executivo, a ART correspondente deverá ser emitida.</t>
  </si>
  <si>
    <t>MOVIMENTO DE TERRAS PARA FUNDAÇÕES</t>
  </si>
  <si>
    <t>FUNDAÇÕES</t>
  </si>
  <si>
    <t>SISTEMA DE VEDAÇÃO VERTICAL INTERNO E EXTERNO (PAREDES)</t>
  </si>
  <si>
    <t xml:space="preserve">SISTEMAS DE COBERTURA </t>
  </si>
  <si>
    <t>REVESTIMENTOS INTERNOS E EXTERNOS</t>
  </si>
  <si>
    <t>SERVIÇOS COMPLEMENTARES</t>
  </si>
  <si>
    <t>SISTEMA DE PROTEÇÃO CONTRA INCÊNDIO</t>
  </si>
  <si>
    <t xml:space="preserve">Subtotal </t>
  </si>
  <si>
    <t>3.3</t>
  </si>
  <si>
    <t>3.4</t>
  </si>
  <si>
    <t>4.5</t>
  </si>
  <si>
    <t>5.3</t>
  </si>
  <si>
    <t>3.5</t>
  </si>
  <si>
    <t>14.5</t>
  </si>
  <si>
    <t>14.6</t>
  </si>
  <si>
    <t>14.7</t>
  </si>
  <si>
    <t>14.8</t>
  </si>
  <si>
    <t>14.9</t>
  </si>
  <si>
    <t>14.10</t>
  </si>
  <si>
    <t>14.11</t>
  </si>
  <si>
    <t>14.12</t>
  </si>
  <si>
    <t>14.13</t>
  </si>
  <si>
    <t>14.14</t>
  </si>
  <si>
    <t>14.15</t>
  </si>
  <si>
    <t>14.16</t>
  </si>
  <si>
    <t>16.1</t>
  </si>
  <si>
    <t>16.2</t>
  </si>
  <si>
    <t>16.3</t>
  </si>
  <si>
    <t>16.4</t>
  </si>
  <si>
    <t>16.5</t>
  </si>
  <si>
    <t>16.6</t>
  </si>
  <si>
    <t>16.7</t>
  </si>
  <si>
    <t>16.8</t>
  </si>
  <si>
    <t>17.7</t>
  </si>
  <si>
    <t>18.1</t>
  </si>
  <si>
    <t>18.2</t>
  </si>
  <si>
    <t>18.3</t>
  </si>
  <si>
    <t>18.4</t>
  </si>
  <si>
    <t>18.5</t>
  </si>
  <si>
    <t>18.6</t>
  </si>
  <si>
    <t>INSTALAÇÕES DE CLIMATIZAÇÃO</t>
  </si>
  <si>
    <t>23.2</t>
  </si>
  <si>
    <t>1.8</t>
  </si>
  <si>
    <t>C2910</t>
  </si>
  <si>
    <t>C1869</t>
  </si>
  <si>
    <t>C0544</t>
  </si>
  <si>
    <t>C2045</t>
  </si>
  <si>
    <t>C0864</t>
  </si>
  <si>
    <t/>
  </si>
  <si>
    <t>DISJUNTORES</t>
  </si>
  <si>
    <t>15.4</t>
  </si>
  <si>
    <t>19.2</t>
  </si>
  <si>
    <t>C0361</t>
  </si>
  <si>
    <t>14.17</t>
  </si>
  <si>
    <t>14.18</t>
  </si>
  <si>
    <t>C4624</t>
  </si>
  <si>
    <t>14.19</t>
  </si>
  <si>
    <t>16.9</t>
  </si>
  <si>
    <t>16.10</t>
  </si>
  <si>
    <t>9.2</t>
  </si>
  <si>
    <t>C4294</t>
  </si>
  <si>
    <t xml:space="preserve">IMPERMEABILIZAÇÃO </t>
  </si>
  <si>
    <t>C2284</t>
  </si>
  <si>
    <t>C2285</t>
  </si>
  <si>
    <t>7.3</t>
  </si>
  <si>
    <t>7.6</t>
  </si>
  <si>
    <t>6.7</t>
  </si>
  <si>
    <t>11.2</t>
  </si>
  <si>
    <t>14.3</t>
  </si>
  <si>
    <t>14.4</t>
  </si>
  <si>
    <t>14.20</t>
  </si>
  <si>
    <t>14.21</t>
  </si>
  <si>
    <t>14.22</t>
  </si>
  <si>
    <t>C3478</t>
  </si>
  <si>
    <t>SISTEMAS DE PISOS INTERNOS E EXTERNOS (PAVIMENTAÇÃO)</t>
  </si>
  <si>
    <t>INSTALAÇÕES ELÉTRICAS - 220V</t>
  </si>
  <si>
    <t>C4409</t>
  </si>
  <si>
    <t>% ITEM</t>
  </si>
  <si>
    <t xml:space="preserve">FUNDAÇÕES </t>
  </si>
  <si>
    <t>SISTEMA DE PROTEÇÃO CONTRA DESC. ATMOSFÉRICAS (SPDA)</t>
  </si>
  <si>
    <t>Valores totais</t>
  </si>
  <si>
    <t>C2850</t>
  </si>
  <si>
    <t>C1622</t>
  </si>
  <si>
    <t>C1630</t>
  </si>
  <si>
    <t>2.1.1</t>
  </si>
  <si>
    <t>2.1.2</t>
  </si>
  <si>
    <t>2.1.3</t>
  </si>
  <si>
    <t>2.1.4</t>
  </si>
  <si>
    <t>2.2.1</t>
  </si>
  <si>
    <t>2.2.2</t>
  </si>
  <si>
    <t>2.2.3</t>
  </si>
  <si>
    <t>2.3.1</t>
  </si>
  <si>
    <t>2.3.2</t>
  </si>
  <si>
    <t>2.3.3</t>
  </si>
  <si>
    <t>3.1.1</t>
  </si>
  <si>
    <t>3.1.2</t>
  </si>
  <si>
    <t>3.1.3</t>
  </si>
  <si>
    <t>3.1.4</t>
  </si>
  <si>
    <t>3.1.5</t>
  </si>
  <si>
    <t>3.1.6</t>
  </si>
  <si>
    <t>3.2.1</t>
  </si>
  <si>
    <t>3.2.2</t>
  </si>
  <si>
    <t>3.2.3</t>
  </si>
  <si>
    <t>3.2.4</t>
  </si>
  <si>
    <t>3.2.5</t>
  </si>
  <si>
    <t>3.2.6</t>
  </si>
  <si>
    <t>3.2.7</t>
  </si>
  <si>
    <t>3.2.8</t>
  </si>
  <si>
    <t>3.2.9</t>
  </si>
  <si>
    <t>3.3.1</t>
  </si>
  <si>
    <t>3.3.2</t>
  </si>
  <si>
    <t>3.3.3</t>
  </si>
  <si>
    <t>3.3.4</t>
  </si>
  <si>
    <t>3.4.1</t>
  </si>
  <si>
    <t>3.4.2</t>
  </si>
  <si>
    <t>3.4.3</t>
  </si>
  <si>
    <t>3.4.4</t>
  </si>
  <si>
    <t>3.5.1</t>
  </si>
  <si>
    <t>3.5.2</t>
  </si>
  <si>
    <t>4.1.1</t>
  </si>
  <si>
    <t>4.1.2</t>
  </si>
  <si>
    <t>4.1.3</t>
  </si>
  <si>
    <t>4.1.4</t>
  </si>
  <si>
    <t>4.2.1</t>
  </si>
  <si>
    <t>4.2.2</t>
  </si>
  <si>
    <t>4.2.3</t>
  </si>
  <si>
    <t>4.3.1</t>
  </si>
  <si>
    <t>4.4.1</t>
  </si>
  <si>
    <t>4.4.2</t>
  </si>
  <si>
    <t>4.4.3</t>
  </si>
  <si>
    <t>4.4.4</t>
  </si>
  <si>
    <t>4.5.1</t>
  </si>
  <si>
    <t>4.5.2</t>
  </si>
  <si>
    <t>4.5.3</t>
  </si>
  <si>
    <t>4.5.4</t>
  </si>
  <si>
    <t>C3141</t>
  </si>
  <si>
    <t>4.5.5</t>
  </si>
  <si>
    <t>4.5.6</t>
  </si>
  <si>
    <t>5.1.1</t>
  </si>
  <si>
    <t>5.2.1</t>
  </si>
  <si>
    <t>5.2.2</t>
  </si>
  <si>
    <t>5.3.1</t>
  </si>
  <si>
    <t>6.1.1</t>
  </si>
  <si>
    <t>6.1.2</t>
  </si>
  <si>
    <t>6.1.3</t>
  </si>
  <si>
    <t>6.1.4</t>
  </si>
  <si>
    <t>6.1.5</t>
  </si>
  <si>
    <t>6.1.6</t>
  </si>
  <si>
    <t>6.2.1</t>
  </si>
  <si>
    <t>6.2.2</t>
  </si>
  <si>
    <t>6.2.3</t>
  </si>
  <si>
    <t>6.3.1</t>
  </si>
  <si>
    <t>6.3.2</t>
  </si>
  <si>
    <t>6.3.3</t>
  </si>
  <si>
    <t>6.3.4</t>
  </si>
  <si>
    <t>6.3.5</t>
  </si>
  <si>
    <t>6.3.6</t>
  </si>
  <si>
    <t>6.3.7</t>
  </si>
  <si>
    <t>6.4.1</t>
  </si>
  <si>
    <t>6.4.2</t>
  </si>
  <si>
    <t>6.4.3</t>
  </si>
  <si>
    <t>6.5.1</t>
  </si>
  <si>
    <t>6.5.2</t>
  </si>
  <si>
    <t>6.5.3</t>
  </si>
  <si>
    <t>6.5.4</t>
  </si>
  <si>
    <t>6.5.5</t>
  </si>
  <si>
    <t>6.5.6</t>
  </si>
  <si>
    <t>6.5.7</t>
  </si>
  <si>
    <t>6.5.8</t>
  </si>
  <si>
    <t>6.5.9</t>
  </si>
  <si>
    <t>6.5.10</t>
  </si>
  <si>
    <t>6.5.11</t>
  </si>
  <si>
    <t>6.5.12</t>
  </si>
  <si>
    <t>6.5.13</t>
  </si>
  <si>
    <t>6.5.14</t>
  </si>
  <si>
    <t>6.5.15</t>
  </si>
  <si>
    <t>6.5.16</t>
  </si>
  <si>
    <t>6.5.17</t>
  </si>
  <si>
    <t>6.6.1</t>
  </si>
  <si>
    <t>6.6.2</t>
  </si>
  <si>
    <t>6.6.3</t>
  </si>
  <si>
    <t>6.6.4</t>
  </si>
  <si>
    <t>6.7.1</t>
  </si>
  <si>
    <t>6.7.2</t>
  </si>
  <si>
    <t>6.7.3</t>
  </si>
  <si>
    <t>6.7.4</t>
  </si>
  <si>
    <t>C3084</t>
  </si>
  <si>
    <t>8.2</t>
  </si>
  <si>
    <t>C4070</t>
  </si>
  <si>
    <t>9.1.1</t>
  </si>
  <si>
    <t>9.1.2</t>
  </si>
  <si>
    <t>9.1.3</t>
  </si>
  <si>
    <t>9.1.4</t>
  </si>
  <si>
    <t>9.1.5</t>
  </si>
  <si>
    <t>9.1.6</t>
  </si>
  <si>
    <t>9.1.7</t>
  </si>
  <si>
    <t>9.1.8</t>
  </si>
  <si>
    <t>9.1.9</t>
  </si>
  <si>
    <t>9.1.10</t>
  </si>
  <si>
    <t>9.1.11</t>
  </si>
  <si>
    <t>9.1.12</t>
  </si>
  <si>
    <t>9.2.1</t>
  </si>
  <si>
    <t>9.2.2</t>
  </si>
  <si>
    <t>10.1.1</t>
  </si>
  <si>
    <t>10.1.2</t>
  </si>
  <si>
    <t>10.1.3</t>
  </si>
  <si>
    <t>10.1.4</t>
  </si>
  <si>
    <t>10.1.5</t>
  </si>
  <si>
    <t>10.1.6</t>
  </si>
  <si>
    <t>10.1.7</t>
  </si>
  <si>
    <t>10.2.1</t>
  </si>
  <si>
    <t>10.2.2</t>
  </si>
  <si>
    <t>10.2.3</t>
  </si>
  <si>
    <t>10.2.4</t>
  </si>
  <si>
    <t>10.2.5</t>
  </si>
  <si>
    <t>10.2.6</t>
  </si>
  <si>
    <t>10.2.7</t>
  </si>
  <si>
    <t>11.1.1</t>
  </si>
  <si>
    <t>11.1.2</t>
  </si>
  <si>
    <t>11.1.3</t>
  </si>
  <si>
    <t>11.1.4</t>
  </si>
  <si>
    <t>11.1.5</t>
  </si>
  <si>
    <t>11.1.6</t>
  </si>
  <si>
    <t>11.1.7</t>
  </si>
  <si>
    <t>11.1.8</t>
  </si>
  <si>
    <t>11.1.9</t>
  </si>
  <si>
    <t>11.2.1</t>
  </si>
  <si>
    <t>11.2.2</t>
  </si>
  <si>
    <t>C0993</t>
  </si>
  <si>
    <t>12.1.1</t>
  </si>
  <si>
    <t>12.1.2</t>
  </si>
  <si>
    <t>12.2.1</t>
  </si>
  <si>
    <t>12.2.2</t>
  </si>
  <si>
    <t>12.2.3</t>
  </si>
  <si>
    <t>12.2.4</t>
  </si>
  <si>
    <t>13.1.1</t>
  </si>
  <si>
    <t>13.1.2</t>
  </si>
  <si>
    <t>13.1.3</t>
  </si>
  <si>
    <t>13.1.4</t>
  </si>
  <si>
    <t>13.1.5</t>
  </si>
  <si>
    <t>13.2.1</t>
  </si>
  <si>
    <t>13.2.2</t>
  </si>
  <si>
    <t>C4479</t>
  </si>
  <si>
    <t>C0490</t>
  </si>
  <si>
    <t>C0504</t>
  </si>
  <si>
    <t>C0505</t>
  </si>
  <si>
    <t>C0508</t>
  </si>
  <si>
    <t>C4068</t>
  </si>
  <si>
    <t>C1151</t>
  </si>
  <si>
    <t>C2507</t>
  </si>
  <si>
    <t>C0609</t>
  </si>
  <si>
    <t>C3648</t>
  </si>
  <si>
    <t>18.1.1</t>
  </si>
  <si>
    <t>18.1.2</t>
  </si>
  <si>
    <t>18.1.3</t>
  </si>
  <si>
    <t>18.1.4</t>
  </si>
  <si>
    <t>18.2.1</t>
  </si>
  <si>
    <t>18.2.2</t>
  </si>
  <si>
    <t>18.2.3</t>
  </si>
  <si>
    <t>18.2.4</t>
  </si>
  <si>
    <t>18.2.5</t>
  </si>
  <si>
    <t>18.2.6</t>
  </si>
  <si>
    <t>18.2.7</t>
  </si>
  <si>
    <t>18.3.1</t>
  </si>
  <si>
    <t>18.3.2</t>
  </si>
  <si>
    <t>18.3.3</t>
  </si>
  <si>
    <t>18.3.4</t>
  </si>
  <si>
    <t>18.3.5</t>
  </si>
  <si>
    <t>18.3.6</t>
  </si>
  <si>
    <t>18.3.7</t>
  </si>
  <si>
    <t>18.3.8</t>
  </si>
  <si>
    <t>C1158</t>
  </si>
  <si>
    <t>18.3.9</t>
  </si>
  <si>
    <t>18.3.10</t>
  </si>
  <si>
    <t>18.3.11</t>
  </si>
  <si>
    <t>C1154</t>
  </si>
  <si>
    <t>18.4.1</t>
  </si>
  <si>
    <t>18.4.2</t>
  </si>
  <si>
    <t>18.4.3</t>
  </si>
  <si>
    <t>18.4.4</t>
  </si>
  <si>
    <t>18.4.5</t>
  </si>
  <si>
    <t>18.4.6</t>
  </si>
  <si>
    <t>18.4.7</t>
  </si>
  <si>
    <t>18.4.8</t>
  </si>
  <si>
    <t>18.4.9</t>
  </si>
  <si>
    <t>18.5.1</t>
  </si>
  <si>
    <t>18.6.1</t>
  </si>
  <si>
    <t>18.6.2</t>
  </si>
  <si>
    <t>18.6.3</t>
  </si>
  <si>
    <t>18.6.4</t>
  </si>
  <si>
    <t>18.6.5</t>
  </si>
  <si>
    <t>18.6.6</t>
  </si>
  <si>
    <t>18.6.7</t>
  </si>
  <si>
    <t>18.6.8</t>
  </si>
  <si>
    <t>18.6.9</t>
  </si>
  <si>
    <t>18.6.10</t>
  </si>
  <si>
    <t>18.6.11</t>
  </si>
  <si>
    <t>18.6.12</t>
  </si>
  <si>
    <t>18.6.13</t>
  </si>
  <si>
    <t>18.6.14</t>
  </si>
  <si>
    <t>18.6.15</t>
  </si>
  <si>
    <t>18.6.16</t>
  </si>
  <si>
    <t>18.6.17</t>
  </si>
  <si>
    <t>18.6.18</t>
  </si>
  <si>
    <t>C0636</t>
  </si>
  <si>
    <t>C4533</t>
  </si>
  <si>
    <t>C2457</t>
  </si>
  <si>
    <t>C4530</t>
  </si>
  <si>
    <t>C4531</t>
  </si>
  <si>
    <t>C4107</t>
  </si>
  <si>
    <t>C4540</t>
  </si>
  <si>
    <t>C4412</t>
  </si>
  <si>
    <t>C1661</t>
  </si>
  <si>
    <t>C1638</t>
  </si>
  <si>
    <t>C1354</t>
  </si>
  <si>
    <t>C1477</t>
  </si>
  <si>
    <t>C4042</t>
  </si>
  <si>
    <t>C4567</t>
  </si>
  <si>
    <t>C4568</t>
  </si>
  <si>
    <t>C4526</t>
  </si>
  <si>
    <t>C4562</t>
  </si>
  <si>
    <t>C3909</t>
  </si>
  <si>
    <t>19.1</t>
  </si>
  <si>
    <t>C1208</t>
  </si>
  <si>
    <t>19.3</t>
  </si>
  <si>
    <t>19.4</t>
  </si>
  <si>
    <t>C1521</t>
  </si>
  <si>
    <t>20.1.1</t>
  </si>
  <si>
    <t>20.2.1</t>
  </si>
  <si>
    <t>20.2.2</t>
  </si>
  <si>
    <t>20.2.3</t>
  </si>
  <si>
    <t>20.3.1</t>
  </si>
  <si>
    <t>20.3.2</t>
  </si>
  <si>
    <t>20.3.3</t>
  </si>
  <si>
    <t>20.4.1</t>
  </si>
  <si>
    <t>20.5.1</t>
  </si>
  <si>
    <t>23.1.1</t>
  </si>
  <si>
    <t>23.1.2</t>
  </si>
  <si>
    <t>23.1.3</t>
  </si>
  <si>
    <t>23.1.4</t>
  </si>
  <si>
    <t>23.1.5</t>
  </si>
  <si>
    <t>23.1.6</t>
  </si>
  <si>
    <t>23.1.7</t>
  </si>
  <si>
    <t>23.1.8</t>
  </si>
  <si>
    <t>23.2.1</t>
  </si>
  <si>
    <t>23.2.2</t>
  </si>
  <si>
    <t>24.2</t>
  </si>
  <si>
    <t>C3505</t>
  </si>
  <si>
    <t>C4622</t>
  </si>
  <si>
    <t>C4646</t>
  </si>
  <si>
    <t>MOVIMENTO DE TERRA PARA FUNDAÇÕES</t>
  </si>
  <si>
    <t>12.1.3</t>
  </si>
  <si>
    <t>12.1.4</t>
  </si>
  <si>
    <t>12.1.5</t>
  </si>
  <si>
    <t>12.1.6</t>
  </si>
  <si>
    <t>12.1.7</t>
  </si>
  <si>
    <t>12.1.8</t>
  </si>
  <si>
    <t>12.1.9</t>
  </si>
  <si>
    <t>12.1.10</t>
  </si>
  <si>
    <t>12.1.11</t>
  </si>
  <si>
    <t>12.1.13</t>
  </si>
  <si>
    <t>12.1.14</t>
  </si>
  <si>
    <t>12.1.15</t>
  </si>
  <si>
    <t>12.1.16</t>
  </si>
  <si>
    <t>12.1.17</t>
  </si>
  <si>
    <t>12.1.18</t>
  </si>
  <si>
    <t>12.1.19</t>
  </si>
  <si>
    <t>12.1.20</t>
  </si>
  <si>
    <t>12.1.12</t>
  </si>
  <si>
    <t>12.1.21</t>
  </si>
  <si>
    <t>PAVIMENTAÇÃO INTERNA</t>
  </si>
  <si>
    <t>4.2.4</t>
  </si>
  <si>
    <t>12.1.22</t>
  </si>
  <si>
    <t>12.1.23</t>
  </si>
  <si>
    <t>12.1.24</t>
  </si>
  <si>
    <t>14.23</t>
  </si>
  <si>
    <t>12.1.25</t>
  </si>
  <si>
    <t>12.1.26</t>
  </si>
  <si>
    <t>12.1.27</t>
  </si>
  <si>
    <t>15.11</t>
  </si>
  <si>
    <t>3.1.7</t>
  </si>
  <si>
    <t>3.1.8</t>
  </si>
  <si>
    <t>CPU</t>
  </si>
  <si>
    <t>UN.</t>
  </si>
  <si>
    <t>MINISTÉRIO DA EDUCAÇÃO</t>
  </si>
  <si>
    <t>BDI :</t>
  </si>
  <si>
    <t>1.9</t>
  </si>
  <si>
    <t>Lastro de concreto não-estrutural, espessura 5cm</t>
  </si>
  <si>
    <t>Forma de madeira em tábuas para fundações, com reaproveitamento</t>
  </si>
  <si>
    <t>Concreto Bombeado fck= 25MPa; incluindo preparo, lançamento e adensamento</t>
  </si>
  <si>
    <t>Verga e contraverga pré-moldada fck= 20MPa, seção 10x10cm</t>
  </si>
  <si>
    <t>Camada regularizadora traço 1:4 (cimento e areia) espessura 2cm</t>
  </si>
  <si>
    <t>Pintura em látex acrílico sobre paredes internas e externas, 2 demãos</t>
  </si>
  <si>
    <t>Pintura em látex PVA sobre teto, 2 demãos</t>
  </si>
  <si>
    <t>Pintura epóxi à base de água para área molhadas, 2 demãos</t>
  </si>
  <si>
    <t>Pingadeira ou chapim em concreto aparente desempenado</t>
  </si>
  <si>
    <t>SISTEMAS DE COBERTURA</t>
  </si>
  <si>
    <t>SISTEMA DE VEDAÇÃO VERTICAL</t>
  </si>
  <si>
    <t>GERAIS</t>
  </si>
  <si>
    <t>REVESTIMENTOS INTERNO E EXTERNO</t>
  </si>
  <si>
    <t>SISTEMAS DE PISOS</t>
  </si>
  <si>
    <t>PINTURAS E ACABAMENTOS</t>
  </si>
  <si>
    <t>LOUÇAS, ACESSÓRIOS E METAIS</t>
  </si>
  <si>
    <t>20.1.2</t>
  </si>
  <si>
    <t>20.1.3</t>
  </si>
  <si>
    <t>20.1.4</t>
  </si>
  <si>
    <t>20.1.5</t>
  </si>
  <si>
    <t>Conector mini-gar em bronze estanhado</t>
  </si>
  <si>
    <t>CUSTO (R$)</t>
  </si>
  <si>
    <t>PREÇO (R$)</t>
  </si>
  <si>
    <t>Valor TOTAL com BDI</t>
  </si>
  <si>
    <t>Armação de aço CA-50 Ø 10mm; incluso fornecimento, corte, dobra e colocação</t>
  </si>
  <si>
    <t>Armação de aço CA-60 Ø 5,0mm; incluso fornecimento, corte, dobra e colocação</t>
  </si>
  <si>
    <t>Armação de aço CA-50 Ø 12,5mm; incluso fornecimento, corte, dobra e colocação</t>
  </si>
  <si>
    <t>Armação de aço CA-50 Ø 8mm; incluso fornecimento, corte, dobra e colocação</t>
  </si>
  <si>
    <t>4.1.5</t>
  </si>
  <si>
    <t>4.2.5</t>
  </si>
  <si>
    <t>4.2.6</t>
  </si>
  <si>
    <t>Armação de aço CA-50 Ø 6,3mm; incluso fornecimento, corte, dobra e colocação</t>
  </si>
  <si>
    <t>Montagem e desmontagem de forma para pilares, em chapa de madeira compensada plastificada com reaproveitamento</t>
  </si>
  <si>
    <t>Execução de sanitário e vestiário em canteiro de obra, inclusive instalação e aparelhos</t>
  </si>
  <si>
    <t>Barracão para escritório de obra porte pequeno s=20,00m²</t>
  </si>
  <si>
    <t>Barracão provisório para deposito</t>
  </si>
  <si>
    <t>Limpeza mecanizada de terreno com remoção de camada vegetal</t>
  </si>
  <si>
    <t>Ministério da Educação</t>
  </si>
  <si>
    <t>Edificação principal do Proinfância 1</t>
  </si>
  <si>
    <t>EDIFICAÇÃO</t>
  </si>
  <si>
    <t>Aterro apiloado em camadas de 0,20 m com material argilo - arenoso (entre baldrames)</t>
  </si>
  <si>
    <t>MURETA E ABRIGO GÁS</t>
  </si>
  <si>
    <t>CASTELO D'ÁGUA</t>
  </si>
  <si>
    <t>CONCRETO ARMADO PARA FUNDAÇÕES - VIGAS BALDRAMES</t>
  </si>
  <si>
    <t>FUNDAÇÃO DO CASTELO D'ÁGUA</t>
  </si>
  <si>
    <t>3.3.5</t>
  </si>
  <si>
    <t>3.3.6</t>
  </si>
  <si>
    <t>3.3.7</t>
  </si>
  <si>
    <t>ABRIGO DE GÁS - BLOCOS</t>
  </si>
  <si>
    <t>3.5.4</t>
  </si>
  <si>
    <t>CONCRETO ARMADO PARA VERGAS</t>
  </si>
  <si>
    <t>CONCRETO ARMADO - MURETA - PILARES</t>
  </si>
  <si>
    <t>CONCRETO ARMADO -CASA DE GÁS - PILARES, VIGAS E LAJE</t>
  </si>
  <si>
    <t>Cobogó de concreto (elemento vazado)  - (6x40x40cm) assentado com argamassa traço 1:4 (cimento, areia)</t>
  </si>
  <si>
    <t>Alvenaria de vedação de 1/2 vez em tijolos cerâmicos (dimensões nominais: 39x19x09); assentamento em argamassa no traço 1:2:8 (cimento, cal e areia)  para parede interna</t>
  </si>
  <si>
    <t>5.2.3</t>
  </si>
  <si>
    <t>5.2.4</t>
  </si>
  <si>
    <t>Encunhamento (aperto de alvenaria) em tijolo cerâmicos maciços 5x10x20cm 1 vez (esp. 20cm), assentamento c/ argamassa traço1:6 (cimento e areia)</t>
  </si>
  <si>
    <t>5.2.5</t>
  </si>
  <si>
    <t>ALVENARIA DA MURETA</t>
  </si>
  <si>
    <t>Porta de compesando de madeira - PM6 - 60x100, folha lisa revestida com laminado melamínico, incluso ferragens, conforme projeto de esquadrias</t>
  </si>
  <si>
    <t>Fechadura de embutir completa, tipo tarjeta livre-ocupado</t>
  </si>
  <si>
    <t>PORTAS EM ALUMÍNIO</t>
  </si>
  <si>
    <t>Porta de abrir - PA7 - 160+90x210 - veneziana- conforme projeto de esquadrias, inclusive ferragens</t>
  </si>
  <si>
    <t>PORTAS DE VIDRO - PV</t>
  </si>
  <si>
    <t xml:space="preserve">Porta de Vidro temperado - PV2 - 175x230, de abir,com ferragens, conforme projeto de esquadrias </t>
  </si>
  <si>
    <t xml:space="preserve">JANELAS DE ALUMÍNIO - JA </t>
  </si>
  <si>
    <t>Janela de Alumínio - JA-01, 70x125, completa conforme projeto de esquadrias - Guilhotina</t>
  </si>
  <si>
    <t>Janela de Alumínio - JA-02, 110x145, completa conforme projeto de esquadrias - Guilhotina</t>
  </si>
  <si>
    <t>Janela de Alumínio - JA-04, 140x145, completa conforme projeto de esquadrias - Guilhotina</t>
  </si>
  <si>
    <t>Janela de Alumínio - JA-06, 210x50, completa conforme projeto de esquadrias - Maxim-ar - incluso vidro liso incolor, espessura 6mm</t>
  </si>
  <si>
    <t>Janela de Alumínio - JA-07, 210x75, completa conforme projeto de esquadrias - Maxim-ar - incluso vidro liso incolor, espessura 6mm</t>
  </si>
  <si>
    <t>Janela de Alumínio - JA-08, 210x100, completa conforme projeto de esquadrias - Maxim-ar - incluso vidro liso incolor, espessura 6mm</t>
  </si>
  <si>
    <t>Janela de Alumínio - JA-09, 210x150, completa conforme projeto de esquadrias - Maxim-ar - incluso vidro liso incolor, espessura 6mm</t>
  </si>
  <si>
    <t>Janela de Alumínio - JA-10, 140x150, completa conforme projeto de esquadrias - Maxim-ar - incluso vidro liso incolor, espessura 6mm</t>
  </si>
  <si>
    <t>Janela de Alumínio - JA-11, 140x75, completa conforme projeto de esquadrias - Maxim-ar - incluso vidro liso incolor, espessura 6mm</t>
  </si>
  <si>
    <t>Janela de Alumínio - JA-12, 420x50, completa conforme projeto de esquadrias - Maxim-ar - incluso vidro liso incolor, espessura 6mm</t>
  </si>
  <si>
    <t>Janela de Alumínio - JA-13, 420x150, completa conforme projeto de esquadrias - Maxim-ar - incluso vidro liso incolor, espessura 6mm</t>
  </si>
  <si>
    <t>Janela de Alumínio - JA-14, 560x100, completa conforme projeto de esquadrias - Maxim-ar - incluso vidro liso incolor, espessura 6mm</t>
  </si>
  <si>
    <t>Janela de Alumínio - JA-15, 560x150, completa conforme projeto de esquadrias - Maxim-ar -incluso vidro liso incolor, espessura 6mm</t>
  </si>
  <si>
    <t>Tela de nylon de proteção- fixada na esquadria</t>
  </si>
  <si>
    <t>Box em vidro temperado incolor, 10mm, com altura de 1,80m</t>
  </si>
  <si>
    <t>Divisória em vidro temperado, jateado, 10mm com porta de correr</t>
  </si>
  <si>
    <t>Espelho cristal esp. 4mm sem moldura de madeira</t>
  </si>
  <si>
    <t>ESQUADRIA - GRADIL METÁLICO</t>
  </si>
  <si>
    <t>Cumeeira em perfil ondulado de aço zincado</t>
  </si>
  <si>
    <t>Calha em chapa metalica Nº 22 desenvolvimento de 63 cm</t>
  </si>
  <si>
    <t>Rufo em chapa de aço galvanizado nr. 24, desenvolvimento 73 cm</t>
  </si>
  <si>
    <t>Rufo em chapa de aço galvanizado nr. 24, desenvolvimento 39 cm</t>
  </si>
  <si>
    <t>Rufo em chapa de aço galvanizado nr. 24, desenvolvimento 32 cm</t>
  </si>
  <si>
    <t>Chapisco de aderência em paredes internas, externas, vigas, platibanda e calhas</t>
  </si>
  <si>
    <t xml:space="preserve">Emboço para paredes internas traço 1:2:9 - preparo manual - espessura 2,0 cm </t>
  </si>
  <si>
    <t xml:space="preserve">Emboço paulista para paredes externas traço 1:2:9 - preparo manual - espessura 2,5 cm </t>
  </si>
  <si>
    <t>Revestimento cerâmico de paredes PEI IV- cerâmica 30 x 40 cm - incl. rejunte - conforme projeto - branca</t>
  </si>
  <si>
    <t>Revestimento cerâmico de paredes PEI IV - cerâmica 10 x 10 cm - incl. rejunte - conforme projeto - azul</t>
  </si>
  <si>
    <t>Revestimento cerâmico de paredes PEI IV - cerâmica 10 x 10 cm - incl. rejunte - conforme projeto - branco</t>
  </si>
  <si>
    <t>Revestimento cerâmico de paredes PEI IV - cerâmica 10 x 10 cm - incl. rejunte - conforme projeto - amarelo</t>
  </si>
  <si>
    <t>Roda meio em madeira (largura=10cm)</t>
  </si>
  <si>
    <t>Forro de gesso acartonado estruturado - montagem e instalação</t>
  </si>
  <si>
    <t>Forro em fibra mineral removível (1250x625x16mm) apoiado sobre perfil metálico "T" invertido 24mm</t>
  </si>
  <si>
    <t>Pintura de base epoxi sobre piso</t>
  </si>
  <si>
    <t xml:space="preserve">Piso cerâmico antiderrapante PEI V - 40 x 40 cm - incl. rejunte - conforme projeto </t>
  </si>
  <si>
    <t xml:space="preserve">Piso cerâmico antiderrapante PEI V - 60 x 60 cm - incl. rejunte - conforme projeto </t>
  </si>
  <si>
    <t>10.1.8</t>
  </si>
  <si>
    <t>10.1.9</t>
  </si>
  <si>
    <t>10.1.10</t>
  </si>
  <si>
    <t>10.1.11</t>
  </si>
  <si>
    <t>10.1.12</t>
  </si>
  <si>
    <t>Rampa de acesso em concreto não estrutural</t>
  </si>
  <si>
    <t>Grama batatais em placas</t>
  </si>
  <si>
    <t>Emassamento de forro com massa corrida PVA</t>
  </si>
  <si>
    <t>TUBULAÇÕES E CONEXÕES - METAIS</t>
  </si>
  <si>
    <t>Ralo hemisférico (formato abacaxi) de ferro fundido, Ø100mm</t>
  </si>
  <si>
    <t>Caixa de areia sem grelha 60x60cm</t>
  </si>
  <si>
    <t>Bucha de redução PVC longa 50mm-40mm</t>
  </si>
  <si>
    <t>14.24</t>
  </si>
  <si>
    <t>14.25</t>
  </si>
  <si>
    <t>14.26</t>
  </si>
  <si>
    <t>14.27</t>
  </si>
  <si>
    <t>14.28</t>
  </si>
  <si>
    <t>14.29</t>
  </si>
  <si>
    <t>14.30</t>
  </si>
  <si>
    <t>14.31</t>
  </si>
  <si>
    <t>14.32</t>
  </si>
  <si>
    <t>Caixa sifonada 150x150x50mm</t>
  </si>
  <si>
    <t>14.33</t>
  </si>
  <si>
    <t>Caixa sifonada 150x185x75mm</t>
  </si>
  <si>
    <t>14.34</t>
  </si>
  <si>
    <t>14.35</t>
  </si>
  <si>
    <t>Caixa de inspeção 60x60cm</t>
  </si>
  <si>
    <t>14.36</t>
  </si>
  <si>
    <t>14.37</t>
  </si>
  <si>
    <t>Ralo sifonado, PVC 100x100X40mm</t>
  </si>
  <si>
    <t>Ralo linear 50cm</t>
  </si>
  <si>
    <t>14.38</t>
  </si>
  <si>
    <t>Terminal de Ventilação 50mm</t>
  </si>
  <si>
    <t>Terminal de Ventilação 75mm</t>
  </si>
  <si>
    <t>14.39</t>
  </si>
  <si>
    <t>14.40</t>
  </si>
  <si>
    <t>Banheira Embutir em plástico tipo PVC, 77x45x20cm, Burigotto ou equivalente</t>
  </si>
  <si>
    <t>15.12</t>
  </si>
  <si>
    <t>15.14</t>
  </si>
  <si>
    <t>15.15</t>
  </si>
  <si>
    <t>Papeleira de sobrepor interfolhado</t>
  </si>
  <si>
    <t>15.16</t>
  </si>
  <si>
    <t>15.17</t>
  </si>
  <si>
    <t>15.18</t>
  </si>
  <si>
    <t>15.20</t>
  </si>
  <si>
    <t>15.21</t>
  </si>
  <si>
    <t>15.22</t>
  </si>
  <si>
    <t>Torneira para lavatório com acionamento por alavanca</t>
  </si>
  <si>
    <t>15.23</t>
  </si>
  <si>
    <t>15.24</t>
  </si>
  <si>
    <t>15.25</t>
  </si>
  <si>
    <t>15.26</t>
  </si>
  <si>
    <t>15.29</t>
  </si>
  <si>
    <t>INSTALAÇÃO DE GÁS COMBUSTÍVEL</t>
  </si>
  <si>
    <t>Abrigo para Central de GLP, em concreto</t>
  </si>
  <si>
    <t>Tubo de Aço Galvanizado Ø 3/4", inclusive conexões</t>
  </si>
  <si>
    <t>Fita anticorrosiva 5cmx30m (2 camadas)</t>
  </si>
  <si>
    <t>Regulador 1º estagio com manometro</t>
  </si>
  <si>
    <t>Regulador 2º estágio com registro</t>
  </si>
  <si>
    <t>Extintor ABC - 6KG</t>
  </si>
  <si>
    <t>Extintor CO2 - 6KG</t>
  </si>
  <si>
    <t>Cotovelo 90º galvanizado 2 1/2"</t>
  </si>
  <si>
    <t>Niple duplo aço galvanizado 2 1/2"</t>
  </si>
  <si>
    <t>Tê aço galvanizado 2 1/2"</t>
  </si>
  <si>
    <t>17.8</t>
  </si>
  <si>
    <t>17.9</t>
  </si>
  <si>
    <t>17.10</t>
  </si>
  <si>
    <t>17.11</t>
  </si>
  <si>
    <t>17.12</t>
  </si>
  <si>
    <t>17.13</t>
  </si>
  <si>
    <t>17.16</t>
  </si>
  <si>
    <t>17.17</t>
  </si>
  <si>
    <t>Registro bruto de gaveta insutrial 2 1/2"</t>
  </si>
  <si>
    <t>Válvula de retenção vertical 2 1/2"</t>
  </si>
  <si>
    <t>Luminária de emergência de blocos aucônomos de LED, com autonomia de 2h</t>
  </si>
  <si>
    <t>Central de alarme</t>
  </si>
  <si>
    <t>Quadro de Distribuição de embutir, completo, (para 18 disjuntores monopolares, com barramento para as fases, neutro e para proteção, metálico, pintura eletrostática epóxi cor bege, c/ porta, trinco e acessórios)</t>
  </si>
  <si>
    <t>Quadro de Distribuição de embutir, completo, (para 24 disjuntores monopolares, com barramento para as fases, neutro e para proteção, metálico, pintura eletrostática epóxi cor bege, c/ porta, trinco e acessórios)</t>
  </si>
  <si>
    <t>18.2.8</t>
  </si>
  <si>
    <t>18.2.9</t>
  </si>
  <si>
    <t>Disjuntor tripolar termomagnético 32A</t>
  </si>
  <si>
    <t>18.2.10</t>
  </si>
  <si>
    <t>18.2.11</t>
  </si>
  <si>
    <t>18.2.12</t>
  </si>
  <si>
    <t>18.2.13</t>
  </si>
  <si>
    <t>Interruptor bipolar DR - 100A</t>
  </si>
  <si>
    <t>18.2.14</t>
  </si>
  <si>
    <t>Interruptor bipolar DR - 25A</t>
  </si>
  <si>
    <t>18.2.15</t>
  </si>
  <si>
    <t>Dispositivo de proteção contra surto - 175V - 40KA</t>
  </si>
  <si>
    <t>Dispositivo de proteção contra surto - 175V - 80KA</t>
  </si>
  <si>
    <t>Caixa de passagem 30x30cm em alvenaria com tampa de ferro fundido tipo leve</t>
  </si>
  <si>
    <t>CABOS E FIOS (CONDUTORES)</t>
  </si>
  <si>
    <t>Condutor de cobre unipolar, isolação em PVC/70ºC, camada de proteção em PVC, não propagador de chamas, classe de tensão 750V, encordoamento classe 5, flexível, com a seguinte seção nominal: #2,5 mm²</t>
  </si>
  <si>
    <t>Condutor de cobre unipolar, isolação em PVC/70ºC, camada de proteção em PVC, não propagador de chamas, classe de tensão 750V, encordoamento classe 5, flexível, com a seguinte seção nominal: #4 mm²</t>
  </si>
  <si>
    <t>Condutor de cobre unipolar, isolação em PVC/70ºC, camada de proteção em PVC, não propagador de chamas, classe de tensão 750V, encordoamento classe 5, flexível, com a seguinte seção nominal: #6 mm²</t>
  </si>
  <si>
    <t>Condutor de cobre unipolar, isolação em PVC/70ºC, camada de proteção em PVC, não propagador de chamas, classe de tensão 750V, encordoamento classe 5, flexível, com a seguinte seção nominal: #10 mm²</t>
  </si>
  <si>
    <t>Condutor de cobre unipolar, isolação em PVC/70ºC, camada de proteção em PVC, não propagador de chamas, classe de tensão 750V, encordoamento classe 5, flexível, com a seguinte seção nominal: #16 mm²</t>
  </si>
  <si>
    <t>Condutor de cobre unipolar, isolação em PVC/70ºC, camada de proteção em PVC, não propagador de chamas, classe de tensão 750V, encordoamento classe 5, flexível, com a seguinte seção nominal: #25 mm²</t>
  </si>
  <si>
    <t>Condutor de cobre unipolar, isolação em PVC/70ºC, camada de proteção em PVC, não propagador de chamas, classe de tensão 750V, encordoamento classe 5, flexível, com a seguinte seção nominal: #50 mm²</t>
  </si>
  <si>
    <t>Condutor de cobre unipolar, isolação em PVC/70ºC, camada de proteção em PVC, não propagador de chamas, classe de tensão 750V, encordoamento classe 5, flexível, com a seguinte seção nominal: #95 mm²</t>
  </si>
  <si>
    <t>ELETROCALHAS</t>
  </si>
  <si>
    <t>ILUMINAÇÃO E TOMADAS</t>
  </si>
  <si>
    <t>Interruptor 1 tecla paralela e tomada</t>
  </si>
  <si>
    <t>Interruptor 1 tecla simples</t>
  </si>
  <si>
    <t>Interruptor 2 teclas simples</t>
  </si>
  <si>
    <t>Luminárias sobrepor 2x36W completa</t>
  </si>
  <si>
    <t>Luminárias embutir 2x16W completa</t>
  </si>
  <si>
    <t>Luminárias embutir 2x36W completa</t>
  </si>
  <si>
    <t>Luminária com aletas embutir 2x36 completa</t>
  </si>
  <si>
    <t>Luminária de piso, com lâmpada vapor metálico 70W</t>
  </si>
  <si>
    <t>Projetor com lâmpada de vapor metálico 150W</t>
  </si>
  <si>
    <t>Projetor com lâmpada de vapor metálico 250W</t>
  </si>
  <si>
    <t>Arandelas de sobrepor com 1 lâmpada fluorescente compacta de 60W</t>
  </si>
  <si>
    <t>INSTALAÇÕES DE REDE ESTRUTURADA</t>
  </si>
  <si>
    <t>EQUIPAMENTOS PASSIVOS</t>
  </si>
  <si>
    <t>Patch Panel 19"  - 24 portas, Categoria 6</t>
  </si>
  <si>
    <t xml:space="preserve">un </t>
  </si>
  <si>
    <t>Guias de cabos simples</t>
  </si>
  <si>
    <t xml:space="preserve">Guia de Cabos Vertical, fechado </t>
  </si>
  <si>
    <t>Guia de Cabos Vertical</t>
  </si>
  <si>
    <t>20.1.6</t>
  </si>
  <si>
    <t xml:space="preserve">Guia de Cabos Superior, fechado </t>
  </si>
  <si>
    <t>20.1.7</t>
  </si>
  <si>
    <t>20.1.8</t>
  </si>
  <si>
    <t>Bandeja deslizante perfurada</t>
  </si>
  <si>
    <t>CABOS EM PAR TRANÇADOS</t>
  </si>
  <si>
    <t>Cabo UTP -6 (24AWG)</t>
  </si>
  <si>
    <t>Cabo coaxial</t>
  </si>
  <si>
    <t>Cabos de conexões – Patch cord categoria 6  - 2,5 metros</t>
  </si>
  <si>
    <t>TOMADAS</t>
  </si>
  <si>
    <t>20.4.2</t>
  </si>
  <si>
    <t>Conector emenda para cabo coaxial</t>
  </si>
  <si>
    <t>20.4.3</t>
  </si>
  <si>
    <t>CAIXAS E ACESSÓRIOS</t>
  </si>
  <si>
    <t>Caixa de passagem em alvenaria 30x30x30 com tampa de ferro fundido</t>
  </si>
  <si>
    <t>Caixa de passagem em PVC ou ferro de embutir no teto 30x30x12</t>
  </si>
  <si>
    <t>20.5.2</t>
  </si>
  <si>
    <t>Eletroduto PVC flexivel 1", inclusive conexões</t>
  </si>
  <si>
    <t>Eletroduto PVC flexivel 3/4", inclusive conexões</t>
  </si>
  <si>
    <t>Eletrocalha lisa com tampa 100 x 50 mm, inclusive conexões</t>
  </si>
  <si>
    <t>SISTEMA DE EXAUSTÃO MECÂNICA</t>
  </si>
  <si>
    <t>Exaustor axial interno vazão 40m³/min.</t>
  </si>
  <si>
    <t>Exaustor mecânico para banheiro 80m3/h com duto flexível - kit</t>
  </si>
  <si>
    <t>22.5</t>
  </si>
  <si>
    <t>Abraçadeira-guia reforçada 2"</t>
  </si>
  <si>
    <t>Clips galvanizado</t>
  </si>
  <si>
    <t>22.6</t>
  </si>
  <si>
    <t>Caixa de equalização de potências 200x200mm em aço com barramento, expessura  6 mm</t>
  </si>
  <si>
    <t>22.7</t>
  </si>
  <si>
    <t>Escavação de vala para aterramento</t>
  </si>
  <si>
    <t>22.8</t>
  </si>
  <si>
    <t>22.9</t>
  </si>
  <si>
    <t>22.10</t>
  </si>
  <si>
    <t>22.11</t>
  </si>
  <si>
    <t>22.12</t>
  </si>
  <si>
    <t>Conjunto de mastros para bandeiras em tubo ferro galvanizado telescópico (alt= 7m (3mx2" + 4mx1 1/2")</t>
  </si>
  <si>
    <t>Bancada em granito cinza andorinha - espessura 2cm, conforme projeto</t>
  </si>
  <si>
    <t>Prateleira,acabamentos em granito cinza andorinha - espessura 2cm, conforme projeto</t>
  </si>
  <si>
    <t xml:space="preserve">Prateleiras e escaninhos em mdf </t>
  </si>
  <si>
    <t>Bancos de concreto</t>
  </si>
  <si>
    <t>Peitoril em granito cinza, largura=17,00cm espessura variável e pingadeira</t>
  </si>
  <si>
    <t>Mão francesa metálica para apoio das pratelerias e bancadas</t>
  </si>
  <si>
    <t>CAIXA DÁGUA - 30.000L</t>
  </si>
  <si>
    <t>23.2.3</t>
  </si>
  <si>
    <t>23.2.4</t>
  </si>
  <si>
    <t>23.2.5</t>
  </si>
  <si>
    <t>Escada interna e externa tipo marinheiro, inclusive pintura</t>
  </si>
  <si>
    <t>23.2.6</t>
  </si>
  <si>
    <t>Guarda corpo de 1,0m de altura</t>
  </si>
  <si>
    <t>23.2.7</t>
  </si>
  <si>
    <t>Preparo de superfície: jateamento abrasivo ao metal branco (interno e externo), padrão AS 3.</t>
  </si>
  <si>
    <t>Acabamento interno: duas demãos de espessura seca de primer Epóxi</t>
  </si>
  <si>
    <t>Pintura Externa: uma demão de poliuretano na cor amarelo</t>
  </si>
  <si>
    <r>
      <t>Obra</t>
    </r>
    <r>
      <rPr>
        <sz val="10"/>
        <rFont val="Arial"/>
        <family val="2"/>
      </rPr>
      <t>: Projeto Padrão FNDE - Tipo 1</t>
    </r>
  </si>
  <si>
    <t>Planejamento</t>
  </si>
  <si>
    <t>Tapume de chapa de madeira compensada, espessura 6mm (40x2,20m)</t>
  </si>
  <si>
    <t xml:space="preserve">Escavação manual de valas em qualquer terreno exceto rocha até h=2,0 m </t>
  </si>
  <si>
    <t>MURETA E ABRIGO DE GÁS - VIGAS BALDRAME</t>
  </si>
  <si>
    <t>3.5.3</t>
  </si>
  <si>
    <t>3.5.5</t>
  </si>
  <si>
    <t>Armação de aço CA-50 Ø 25mm; incluso fornecimento, corte, dobra e colocação</t>
  </si>
  <si>
    <t>Armação de aço CA-60 Ø 4,2mm; incluso fornecimento, corte, dobra e colocação</t>
  </si>
  <si>
    <t>3.3.8</t>
  </si>
  <si>
    <t>3.3.9</t>
  </si>
  <si>
    <t>Alvenaria em tijolos maciços 5x10x20 cm (espessura 10cm), acentamento com argamassa no traço 1:2:8 (cimento, cal e areia)</t>
  </si>
  <si>
    <t>5.2.6</t>
  </si>
  <si>
    <t>5.2.7</t>
  </si>
  <si>
    <t>Janela de Alumínio - JA-16, 160x0,85, completa conforme projeto de esquadrias - Fixa</t>
  </si>
  <si>
    <t>Vidro liso temperado incolor, espessura 6mm para janelas</t>
  </si>
  <si>
    <t>Porta de correr - PA4 - 450x270  conforme projeto de esquadrias, inclusive ferragens e vidro liso incolor, espessura 8mm</t>
  </si>
  <si>
    <t xml:space="preserve">Porta de Madeira - PM4 - 80x210, incluso ferragens e fechadura, conforme projeto de esquadrias </t>
  </si>
  <si>
    <t xml:space="preserve">Porta de Madeira - PM1 - 70x210, incluso ferragens e fechadura, conforme projeto de esquadrias </t>
  </si>
  <si>
    <t>Porta de Madeira - PM2 - 80x210, com veneziana, incluso ferragens e fechadura, conforme projeto de esquadrias</t>
  </si>
  <si>
    <t>Bandeiras fixas de vidro 175x35 para porta PV2, conforme projeto de esquadria</t>
  </si>
  <si>
    <t>Porta de correr - PA5 - 240x210  - conforme projeto de esquadrias, inclusive ferragens e vidro liso incolor, espessura 8mm</t>
  </si>
  <si>
    <t>Porta de abrir - PA3 - 160x210 em chapa de alumínio com veneziana- conforme projeto de esquadrias, inclusive ferragens e vidro</t>
  </si>
  <si>
    <t>7.7</t>
  </si>
  <si>
    <t>7.8</t>
  </si>
  <si>
    <t>Impermeabilização com argamassa e aditivo impermeabilizante e=2cm em áreas molhadas</t>
  </si>
  <si>
    <t>12.1.28</t>
  </si>
  <si>
    <t>12.1.29</t>
  </si>
  <si>
    <t>12.1.30</t>
  </si>
  <si>
    <t>12.1.31</t>
  </si>
  <si>
    <t>12.1.32</t>
  </si>
  <si>
    <t>12.1.33</t>
  </si>
  <si>
    <t>12.1.34</t>
  </si>
  <si>
    <t>12.1.35</t>
  </si>
  <si>
    <t>12.1.36</t>
  </si>
  <si>
    <t>12.1.37</t>
  </si>
  <si>
    <t>12.1.38</t>
  </si>
  <si>
    <t>12.1.39</t>
  </si>
  <si>
    <t>12.1.40</t>
  </si>
  <si>
    <t>12.1.41</t>
  </si>
  <si>
    <t>12.1.42</t>
  </si>
  <si>
    <t>12.1.43</t>
  </si>
  <si>
    <t>12.1.44</t>
  </si>
  <si>
    <t>12.1.45</t>
  </si>
  <si>
    <t>12.1.46</t>
  </si>
  <si>
    <t>12.1.47</t>
  </si>
  <si>
    <t>12.1.48</t>
  </si>
  <si>
    <t>12.1.49</t>
  </si>
  <si>
    <t>12.1.50</t>
  </si>
  <si>
    <t>12.1.51</t>
  </si>
  <si>
    <t>12.1.52</t>
  </si>
  <si>
    <t>12.1.53</t>
  </si>
  <si>
    <t>12.1.54</t>
  </si>
  <si>
    <t>12.1.55</t>
  </si>
  <si>
    <t>12.1.56</t>
  </si>
  <si>
    <t>12.1.57</t>
  </si>
  <si>
    <t>12.1.58</t>
  </si>
  <si>
    <t>12.1.59</t>
  </si>
  <si>
    <t>12.1.60</t>
  </si>
  <si>
    <t>12.2.5</t>
  </si>
  <si>
    <t>12.2.6</t>
  </si>
  <si>
    <t>12.2.7</t>
  </si>
  <si>
    <t>12.2.8</t>
  </si>
  <si>
    <t>14.41</t>
  </si>
  <si>
    <t>Ralo seco PVC 100mm</t>
  </si>
  <si>
    <t>15.13</t>
  </si>
  <si>
    <t>15.19</t>
  </si>
  <si>
    <t>15.27</t>
  </si>
  <si>
    <t>15.28</t>
  </si>
  <si>
    <t>17.14</t>
  </si>
  <si>
    <t>17.15</t>
  </si>
  <si>
    <t>Porta de abrir - PA1 - 100x210 em chapa de alumínio com veneziana e vidro mini boreal- conforme projeto de esquadrias, inclusive ferragens e vidro</t>
  </si>
  <si>
    <t>Porta de abrir - PA2 - 80x210 em chapa de alumínio com veneziana e vidro mini boreal- conforme projeto de esquadrias, inclusive ferragens e vidro</t>
  </si>
  <si>
    <t>Cuba industrial em aço Inoxidável completa, dimensões 60x50x40cm</t>
  </si>
  <si>
    <t>Cuba em aço Inoxidável completa, dimensões 50x40x20cm</t>
  </si>
  <si>
    <t>Cuba de embutir em aço Inoxidável completa, dimensões 40x34x17cm</t>
  </si>
  <si>
    <t>Instalação básica para abrigo de gás (capacidade 4 cilindros GLP de 45 kg)</t>
  </si>
  <si>
    <t>Envelope de concreto para proteção de tubo enterrado, espessura 3cm</t>
  </si>
  <si>
    <t>Placa de sinalização em PVC, fotoluminescente, "Proibido fumar"</t>
  </si>
  <si>
    <t>Placa de sinalização em PVC, fotoluminescente, "Perigo inflamavel"</t>
  </si>
  <si>
    <t>Placa de sinalização em PVC fotoluminescente, dimensões até 480cm²</t>
  </si>
  <si>
    <t>Tubo aço galvanizado 65mm - 2 1/2"</t>
  </si>
  <si>
    <t>Tampão ferro fundido para passeio com inscrição "Incêndio" 50X50cm</t>
  </si>
  <si>
    <t>20.5.3</t>
  </si>
  <si>
    <t>Tomada completa TV/SAT</t>
  </si>
  <si>
    <t>20.5.4</t>
  </si>
  <si>
    <t>20.5.5</t>
  </si>
  <si>
    <t>Fita adesiva antiderrapante 50mm para degraus dos banheiros</t>
  </si>
  <si>
    <t>União ferro galvanizado Ø 2½" com assento cônico</t>
  </si>
  <si>
    <t>Alarme sonoro/visual com acionador manual</t>
  </si>
  <si>
    <t>Válvula de descarga com duplo acionamento</t>
  </si>
  <si>
    <t>CONCRETO ARMADO PARA FUNDAÇÕES - SAPATAS</t>
  </si>
  <si>
    <t>Eletroduto PVC flexível corrugado reforçado, Ø25mm (DN 3/4"), inclusive conexões</t>
  </si>
  <si>
    <t>Eletroduto PVC flexível corrugado reforçado, Ø32mm (DN 1"), inclusive conexões</t>
  </si>
  <si>
    <t>Eletroduto PVC rigido roscavel, Ø50mm (DN 1 1/2"), inclusive conexões</t>
  </si>
  <si>
    <t>Eletroduto PVC rigido roscavel, Ø75mm (DN 2 1/2"), inclusive conexões</t>
  </si>
  <si>
    <t>Eletroduto PVC rigido roscavel, Ø85mm (DN 3"), inclusive conexões</t>
  </si>
  <si>
    <t>Interruptor 3 teclas simples</t>
  </si>
  <si>
    <t>Interruptor 1 tecla simples e tomada</t>
  </si>
  <si>
    <t>Quadro de Distribuição de embutir, completo, (para 12 disjuntores monopolares, com barramento para as fases, neutro e para proteção, metálico, pintura eletrostática epóxi cor bege, c/ porta, trinco e acessórios)</t>
  </si>
  <si>
    <t>Eletrocalha lisa tipo U 150x75mm com tampa, inclusive conexões</t>
  </si>
  <si>
    <t>Tomada universal, 20A, cor branca, completa</t>
  </si>
  <si>
    <t>Tomada universal, 10A, cor branca, completa</t>
  </si>
  <si>
    <t>Tomada dupla 10A, completa</t>
  </si>
  <si>
    <t>Cabo de cobre nu 35mm²</t>
  </si>
  <si>
    <t>Cabo de cobre nu 50mm²</t>
  </si>
  <si>
    <t>Limpeza de obra</t>
  </si>
  <si>
    <t>Alvenaria de vedação de 1 vez em tijolos cerâmicos de 08 furos (dimensões nominais: 19x19x09); assentamento em argamassa no traço 1:2:8 (cimento, cal e areia) para sóculos</t>
  </si>
  <si>
    <t>Alvenaria de vedação horizontal em tijolos cerâmicos dimensões nominais: 14x19x39; assentamento em argamassa no traço 1:2:8 (cimento, cal e areia) para parede externa</t>
  </si>
  <si>
    <t>1 - Esta planilha orçamentária refere-se  ao projeto básico do Programa Proinfância Tipo 1. Os quantitativos são estimados com o objetivo de estabelecer um valor de referência. O orçamento final deverá ser realizado pelo ente federado, com base no projeto executivo. Considera-se projeto executivo aquele cuja elaboração se dá ao final do estabelecimento das fundações adequadas ao solo do local onde o projeto será edificado, bem como outros ajustes que se fizerem necessários.</t>
  </si>
  <si>
    <t>Pavimetação em blocos intertravado de concreto, assentados sobre colchão de areia</t>
  </si>
  <si>
    <t>Estrutura steel frame metalica em tesouras</t>
  </si>
  <si>
    <t>Interruptor 2 teclas simples e tomada</t>
  </si>
  <si>
    <t>Eletroduto aço galvanizado, Ø25mm (DN 3/4"), inclusive conexões</t>
  </si>
  <si>
    <t>Disjuntor tripolar termomagnético 50A</t>
  </si>
  <si>
    <t>Interruptor bipolar DR - 40A</t>
  </si>
  <si>
    <t>Interruptor bipolar DR - 63A</t>
  </si>
  <si>
    <t>Caixa de passagem de sobrepor no teto PVC 100x100x80mm</t>
  </si>
  <si>
    <t>Módulo de saída de fio (para chuveiro)</t>
  </si>
  <si>
    <t>18.2.16</t>
  </si>
  <si>
    <t>18.2.17</t>
  </si>
  <si>
    <t>Marcação de piso para localização de extintor e hidrante, dimensões 100x100cm</t>
  </si>
  <si>
    <t>Rodapé vinilico de 7cm de altura</t>
  </si>
  <si>
    <t>Rodapé cerâmico de 10cm de altura com placas de dimensões 60x60cm</t>
  </si>
  <si>
    <t xml:space="preserve">Emassamento de paredes internas e externas com massa acrílica, 2 demãos </t>
  </si>
  <si>
    <t>Alvenaria de vedação horizontal em tijolos cerâmicos dimensões nominais: 14x19x39; assentamento em argamassa no traço 1:2:8 (cimento, cal e areia)</t>
  </si>
  <si>
    <t>10.1.13</t>
  </si>
  <si>
    <t>Obra: Proinfância - Tipo 1- opção 127V com sapatas</t>
  </si>
  <si>
    <t>INSTALAÇÃO ELÉTRICA - 127V</t>
  </si>
  <si>
    <t>Condutor de cobre unipolar, isolação em PVC/70ºC, camada de proteção em PVC, não propagador de chamas, classe de tensão 750V, encordoamento classe 5, flexível, com a seguinte seção nominal: #185 mm²</t>
  </si>
  <si>
    <t>Disjuntor bipolar termomagnético 32A</t>
  </si>
  <si>
    <t>Disjuntor bipolar termomagnético 10A</t>
  </si>
  <si>
    <t>Disjuntor bipolar termomagnético 15A</t>
  </si>
  <si>
    <t>Disjuntor bipolar termomagnético 20A</t>
  </si>
  <si>
    <t>Disjuntor bipolar termomagnético 40A</t>
  </si>
  <si>
    <t>Disjuntor tripolar termomagnético 25A</t>
  </si>
  <si>
    <t>Disjuntor tripolar termomagnético 90A</t>
  </si>
  <si>
    <t>Disjuntor tripolar termomagnético 100A</t>
  </si>
  <si>
    <t>Disjuntor tripolar termomagnético 400A</t>
  </si>
  <si>
    <t>18.2.18</t>
  </si>
  <si>
    <t>18.2.19</t>
  </si>
  <si>
    <t>18.2.20</t>
  </si>
  <si>
    <t>18.2.21</t>
  </si>
  <si>
    <t>Eletroduto PVC rigido roscavel, Ø110mm (DN 4"), inclusive conexões</t>
  </si>
  <si>
    <t>Lastro de concreto não-estrutural, espessura 5cm - fundo de vala</t>
  </si>
  <si>
    <t>Lastro de concreto não-estrutural, espessura 7cm, com impermeabilizante - entre baldrames</t>
  </si>
  <si>
    <t>Porta de abrir - PA6 - 120x170 - veneziana- conforme projeto de esquadrias, inclusive ferragens</t>
  </si>
  <si>
    <t>Revestimento cerâmico de paredes PEI IV - cerâmica 10 x 10 cm - incl. rejunte - conforme projeto - vermelha</t>
  </si>
  <si>
    <t>Contrapiso de concreto não-estrutural, espessura 3cm e preparo mecânico</t>
  </si>
  <si>
    <t>Porta de Madeira - PM3 - 82x210, incluso ferragens e fechadura, conforme projeto de esquadrias</t>
  </si>
  <si>
    <t>Reboco para paredes internas, externas, pórticos, vigas, traço 1:4,5 - espessura 0,5 cm</t>
  </si>
  <si>
    <t>MURETA</t>
  </si>
  <si>
    <t>Piso tátil direcional em placas de borracha 25x25cm - azul</t>
  </si>
  <si>
    <t>Piso tátil alerta em placas de borracha 25x25cm - azul</t>
  </si>
  <si>
    <t>Piso tátil alerta em placas de borracha 25x25cm - amarela</t>
  </si>
  <si>
    <t>Piso tátil direcional em placas pré-mioldadas 25x25cm - vermelha</t>
  </si>
  <si>
    <t>Piso tátil alerta em placas pré-mioldadas 25x25cm - vermelha</t>
  </si>
  <si>
    <t>22.13</t>
  </si>
  <si>
    <t>22.14</t>
  </si>
  <si>
    <t>22.15</t>
  </si>
  <si>
    <t>Caixa de inspeção com tampa em PVC, Ø 230mm x 250mm</t>
  </si>
  <si>
    <t>Solda exotermica</t>
  </si>
  <si>
    <t>Reaterro manual de valas com compactação mecanizada</t>
  </si>
  <si>
    <t>3.5.6</t>
  </si>
  <si>
    <t>3.4.5</t>
  </si>
  <si>
    <t>Montagem e desmontagem de forma para vigas, em chapa de madeira compensada plastificada com reaproveitamento</t>
  </si>
  <si>
    <t>Caixa de gordura simples</t>
  </si>
  <si>
    <t>Lavatório de canto suspenso com mesa, DECA ou equivalente, com válvula, sifão e engate flexivel cromados</t>
  </si>
  <si>
    <t>Cabide metálico, Deca ou equivalente</t>
  </si>
  <si>
    <t>Papeleira Metálica, DECA ou equivalente</t>
  </si>
  <si>
    <t>Bacia Sanitária Convencional, Deca ou equivalente com acessórios</t>
  </si>
  <si>
    <t>Lavatório pequeno cor branco gelo, com coluna suspensa, Deca ou equivalente</t>
  </si>
  <si>
    <t>Tanque Grande 40L cor Branco Gelo, incluso torneirade metal cromado, Deca ou equivalente</t>
  </si>
  <si>
    <t>Chuveiro Maxi Ducha com desviador para duchas elétricas, Lorenzetti ou equivalente</t>
  </si>
  <si>
    <t>Torneira elétrica LorenEasy, Lorenzetti ou equivalente</t>
  </si>
  <si>
    <t>Torneira elétrica Fortti Maxi, Lorenzetti ou equivalente</t>
  </si>
  <si>
    <t>Ducha Higiênica com registro e derivação, Deca ou equivalente</t>
  </si>
  <si>
    <t>Torneira para cozinha de mesa bica móvel, Deca ou equivalente</t>
  </si>
  <si>
    <t>Torneira de parede de uso geral para jardim</t>
  </si>
  <si>
    <t>Torneira para lavatório de mesa bica baixa, Deca ou equivalente</t>
  </si>
  <si>
    <t>Dispenser Saboneteira, Melhoramentos ou equivalente</t>
  </si>
  <si>
    <t>Dispenser Toalha, Melhoramentos ou equivalente</t>
  </si>
  <si>
    <t>Barra de apoio 80 cm, aço inox polido, Deca ou equivalente</t>
  </si>
  <si>
    <t>Barra de apoio 70 cm, aço inox polido, Deca ou equivalente</t>
  </si>
  <si>
    <t>Barra de apoio 40 cm, aço inox polido, Deca ou equivalente</t>
  </si>
  <si>
    <t>Disjuntor monopolar termomagnético 10A</t>
  </si>
  <si>
    <t>Disjuntor monopolar termomagnético 13A</t>
  </si>
  <si>
    <t>Disjuntor monopolar termomagnético 16A</t>
  </si>
  <si>
    <t>Disjuntor monopolar termomagnético 20A</t>
  </si>
  <si>
    <t>Haste tipo coopperweld 5/8" x 2,40m</t>
  </si>
  <si>
    <t>Pára-raios tipo Franklin em latão cromado</t>
  </si>
  <si>
    <t>Ligação provisória de energia elétrica aérea monofásica 50A com poste de concreto; inclusive cabeamento, caixa de proteção para medidor e aterramento</t>
  </si>
  <si>
    <t>Arrasamento mecanico de estaca de concreto armado, diametros de até 40 cm</t>
  </si>
  <si>
    <t>Fechamento de shafts com placas de gesso acartonado</t>
  </si>
  <si>
    <t>Bucha de redução sold. curta 85mm - 75mm</t>
  </si>
  <si>
    <t>Bucha de redução sold. curta 110mm - 85mm</t>
  </si>
  <si>
    <t>Bucha de redução sold. longa 50mm-32mm</t>
  </si>
  <si>
    <t>Redução excêntrica, pvc, serie r, água pluvial, dn 75 x 50 mm, junta elástica</t>
  </si>
  <si>
    <t>Luva de redução, pvc, soldável, dn 60mm x 50mm</t>
  </si>
  <si>
    <t>Luva de redução, pvc, soldável, dn 32mm x 25mm</t>
  </si>
  <si>
    <t>Adaptador sol. curto com bolsa-rosca para registro - 85mm - 3"</t>
  </si>
  <si>
    <t>Adaptador sol. curto com bolsa-rosca para registro - 60mm - 2"</t>
  </si>
  <si>
    <t>Adaptador sol. curto com bolsa-rosca para registro - 20mm - 1/2"</t>
  </si>
  <si>
    <t>Adaptador sol. curto com bolsa-rosca para registro - 25mm - 3/4"</t>
  </si>
  <si>
    <t>Adaptador sol. curto com bolsa-rosca para registro - 32mm - 1"</t>
  </si>
  <si>
    <t>Adaptador sol. curto com bolsa-rosca para registro - 50mm - 1 1/2"</t>
  </si>
  <si>
    <t>Luva de redução, pvc, soldável, dn 50mm x 25mm</t>
  </si>
  <si>
    <t>Bucha de redução sold. longa 85mm-60mm</t>
  </si>
  <si>
    <t>Joelho de redução 90º soldavel com bucha latão - 25mm - 1/2"</t>
  </si>
  <si>
    <t>Joelho 90º soldavel com bucha de latão - 25mm - 3/4"</t>
  </si>
  <si>
    <t>Joelho de redução 90º soldavel 32mm-25mm</t>
  </si>
  <si>
    <t>Adaptador soldavel com flange livre para caixa d'agua - 100mm - 4"</t>
  </si>
  <si>
    <t>Adaptador soldavel com flange livre para caixa d'agua - 85mm - 3"</t>
  </si>
  <si>
    <t>Adaptador soldavel com flange livre para caixa d'agua - 20mm - 1/2"</t>
  </si>
  <si>
    <t>Adaptador sol. curto com bolsa-rosca para registro - 110mm - 4"</t>
  </si>
  <si>
    <t xml:space="preserve">Caixa de passagem PVC 4x2" - </t>
  </si>
  <si>
    <t>Tubo PVC soldável Ø 20 mm</t>
  </si>
  <si>
    <t>Tubo PVC soldável Ø 25 mm</t>
  </si>
  <si>
    <t>Tubo PVC soldável Ø 32 mm</t>
  </si>
  <si>
    <t>Tubo PVC soldável Ø 50 mm</t>
  </si>
  <si>
    <t>Tubo PVC soldável Ø 60 mm</t>
  </si>
  <si>
    <t>Tubo PVC soldável Ø 75mm</t>
  </si>
  <si>
    <t>Tubo PVC soldável Ø 85mm</t>
  </si>
  <si>
    <t>Tubo PVC soldável Ø 110mm</t>
  </si>
  <si>
    <t>Joelho 45 soldável - 25mm</t>
  </si>
  <si>
    <t>Joelho 45 soldável - 32mm</t>
  </si>
  <si>
    <t>Joelho 45 soldável - 50mm</t>
  </si>
  <si>
    <t>Joelho 45 soldável - 75mm</t>
  </si>
  <si>
    <t>Joelho 45 soldável - 85mm</t>
  </si>
  <si>
    <t>Joelho 90 soldável - 20mm</t>
  </si>
  <si>
    <t>Joelho 90 soldável - 25mm</t>
  </si>
  <si>
    <t>Joelho 90 soldável - 32mm</t>
  </si>
  <si>
    <t>Joelho 90 soldável - 50mm</t>
  </si>
  <si>
    <t>Joelho 90 soldável - 60mm</t>
  </si>
  <si>
    <t>Joelho 90 soldável - 75mm</t>
  </si>
  <si>
    <t>Joelho 90 soldável - 85mm</t>
  </si>
  <si>
    <t>Joelho 90 soldável - 110mm</t>
  </si>
  <si>
    <t>Tê 90 soldável - 25mm</t>
  </si>
  <si>
    <t>Tê 90 soldável - 32mm</t>
  </si>
  <si>
    <t>Tê 90 soldável - 50mm</t>
  </si>
  <si>
    <t>Tê 90 soldável - 75mm</t>
  </si>
  <si>
    <t>Tê 90 soldável - 85mm</t>
  </si>
  <si>
    <t>Tê 90 soldável - 110mm</t>
  </si>
  <si>
    <t>Tê de redução 90 soldavel - 32mm - 25mm</t>
  </si>
  <si>
    <t>Tê de redução 90 soldavel - 50mm - 25mm</t>
  </si>
  <si>
    <t>Tê de redução 90 soldavel - 50mm - 32mm</t>
  </si>
  <si>
    <t>Tê de redução 90 solda´vel - 60mm - 50mm</t>
  </si>
  <si>
    <t>Tê de redução 90 soldavel - 75mm - 50mm</t>
  </si>
  <si>
    <t>Tê de redução 90 soldavel - 75mm - 60mm</t>
  </si>
  <si>
    <t>Tê de redução 90 soldavel - 85mm - 60mm</t>
  </si>
  <si>
    <t>Tê de redução 90 soldavel - 85mm - 75mm</t>
  </si>
  <si>
    <t>Tê redução 90º soldavel com bucha latão B central - 25mm - 1/2"</t>
  </si>
  <si>
    <t>Tê soldavel com bucha latão bolsa central - 25mm - 3/4"</t>
  </si>
  <si>
    <t>Registro de esfera 1/2"</t>
  </si>
  <si>
    <t>Registro bruto de gaveta 2"</t>
  </si>
  <si>
    <t>Registro bruto de gaveta 3"</t>
  </si>
  <si>
    <t>Registro bruto de gaveta 4"</t>
  </si>
  <si>
    <t>Registro de gaveta com canopla cromada 1"</t>
  </si>
  <si>
    <t>Registro de gaveta com canopla cromada 1 1/2"</t>
  </si>
  <si>
    <t>Registro de gaveta com canopla cromada 3/4"</t>
  </si>
  <si>
    <t>Registro de pressão com canopla cromada 3/4"</t>
  </si>
  <si>
    <t>Tubo de PVC Ø100mm</t>
  </si>
  <si>
    <t>Tubo de PVC Ø150mm</t>
  </si>
  <si>
    <t>Joelho 45 - 100mm</t>
  </si>
  <si>
    <t>Joelho 90 - 100mm</t>
  </si>
  <si>
    <t>Junção simples - 100mm - 100mm</t>
  </si>
  <si>
    <t>Tubo de PVC rígido 100mm</t>
  </si>
  <si>
    <t>Tubo de PVC rígido 40mm</t>
  </si>
  <si>
    <t>Tubo de PVC rígido 50mm</t>
  </si>
  <si>
    <t>Tubo de PVC rígido 75mm</t>
  </si>
  <si>
    <t>Tubo de PVC rígido 150mm</t>
  </si>
  <si>
    <t>Joelho PVC 45º 100mm</t>
  </si>
  <si>
    <t>Joelho PVC 45º 75mm</t>
  </si>
  <si>
    <t>Joelho PVC 45º 50mm</t>
  </si>
  <si>
    <t>Joelho PVC 45º 40mm</t>
  </si>
  <si>
    <t>Joelho PVC 90º 100mm</t>
  </si>
  <si>
    <t>Joelho PVC 90º 75mm</t>
  </si>
  <si>
    <t>Joelho PVC 90º 50mm</t>
  </si>
  <si>
    <t>Joelho PVC 90º 40mm</t>
  </si>
  <si>
    <t>Junção PVC simples 100mm-50mm</t>
  </si>
  <si>
    <t>Junção PVC simples 100mm-75mm</t>
  </si>
  <si>
    <t>Junção PVC simples 100mm-100mm</t>
  </si>
  <si>
    <t>Junção PVC simples 75mm-50mm</t>
  </si>
  <si>
    <t>Junção PVC simples 75mm-75mm</t>
  </si>
  <si>
    <t>Junção PVC simples 40mm-40mm</t>
  </si>
  <si>
    <t>Redução excêntrica PVC 100mm-50mm</t>
  </si>
  <si>
    <t>Redução excêntrica PVC 75mm-50mm</t>
  </si>
  <si>
    <t>Tê PVC 90º - 40mm</t>
  </si>
  <si>
    <t>Tê PVC sanitario 100mm-50mm</t>
  </si>
  <si>
    <t>Tê PVC sanitario 100mm-75mm</t>
  </si>
  <si>
    <t>Tê PVC sanitario 150mm-100mm</t>
  </si>
  <si>
    <t>Tê PVC sanitario 50mm-50mm</t>
  </si>
  <si>
    <t>Tê PVC sanitario 75mm-75mm</t>
  </si>
  <si>
    <t>Tê PVC sanitário 75mm-50mm</t>
  </si>
  <si>
    <t>Tê PVC sanitário 100mm-100mm</t>
  </si>
  <si>
    <t>Joelho 90 solável - 25mm</t>
  </si>
  <si>
    <t>Bomba hidraulica trifásica 3 cv</t>
  </si>
  <si>
    <t>Portão de abrir com gradil metálico e tela de aço galvanizado, inclusive pintura</t>
  </si>
  <si>
    <t>Fechamento com chapa de aço perfurada, inclusive perfis metálicos para suporte e pintura</t>
  </si>
  <si>
    <t>Access Point Wireless 2.4 GHz - 300Mpbs</t>
  </si>
  <si>
    <t>Telha Sanduiche metalica com preenchimento em PIR 30mm, 0,5 x 0,43mm</t>
  </si>
  <si>
    <t>Switches de 48 portas</t>
  </si>
  <si>
    <t xml:space="preserve">Coifa de centro em aço inox de 1500x1000x600 mm, duto de ligação e chapéu chines </t>
  </si>
  <si>
    <t>Cuba de embutir oval em louça branca</t>
  </si>
  <si>
    <t>Chapa metalica (alumínio) 0,80m x 0,4m, e= 1mm para as portas</t>
  </si>
  <si>
    <t>Eletroduto aço galvanizado 2", inclusive conexões</t>
  </si>
  <si>
    <t>Eletroduto aço galvanizado 3/4", inclusive conexões</t>
  </si>
  <si>
    <t>20.5.6</t>
  </si>
  <si>
    <t>20.5.7</t>
  </si>
  <si>
    <t>Eletroduto PVC roscavel 1 1/4", inclusive conexões</t>
  </si>
  <si>
    <t>Eletroduto aço galvanizado 1 1/4", inclusive conexões</t>
  </si>
  <si>
    <t>Acabamento externo: duas demãos de espessura seca de primer Epóxi</t>
  </si>
  <si>
    <t>Corrimão dupla altura em aço inox 1 1/2"</t>
  </si>
  <si>
    <t>23.1.9</t>
  </si>
  <si>
    <t>Reservatório de chapa de aço carbono e solda interna e externa, com boca de inspeção e sistema de ancoragem, conforme projeto</t>
  </si>
  <si>
    <t>Gradil metalico e tela de aço galvanizado, inclusive pintura  (GR1, GR2, GR3, GR4)</t>
  </si>
  <si>
    <t>Portão de abrir em chapa de aço perfurada, inclusive pintura (PF1 e PF2)</t>
  </si>
  <si>
    <t>Tomada modular RJ-45 completa</t>
  </si>
  <si>
    <t xml:space="preserve">Quadro de medição </t>
  </si>
  <si>
    <t>C4822</t>
  </si>
  <si>
    <t>C4823</t>
  </si>
  <si>
    <t>C4835</t>
  </si>
  <si>
    <t>Cadeira articulada para banho</t>
  </si>
  <si>
    <t>Abrigo para hidrante - 90x60x25cm, completo</t>
  </si>
  <si>
    <t>Vergalhão CA - 25 # 10mm</t>
  </si>
  <si>
    <t>Cabo de cobre nu 16mm2</t>
  </si>
  <si>
    <t>Placa de inauguração metálica 0,47x0,57m</t>
  </si>
  <si>
    <t>Fossa séptica 2,30 x 4,15 m</t>
  </si>
  <si>
    <t>Sumidouro Ø 3,80m</t>
  </si>
  <si>
    <t>10.1.14</t>
  </si>
  <si>
    <t xml:space="preserve">Caixa de passage PVC octogonal 3" </t>
  </si>
  <si>
    <t>SINAPI</t>
  </si>
  <si>
    <t>Escavação manual de valas em qualquer terreno exceto rocha até h= 2,0m</t>
  </si>
  <si>
    <t>Regularização e compactação do fundo de valas</t>
  </si>
  <si>
    <t>Estaca escavada mecanicamente com 25 cm de diametro, sem armação</t>
  </si>
  <si>
    <t>Estaca escavada mecanicamente com 30 cm de diametro, sem armação</t>
  </si>
  <si>
    <t>Lastro de concreto não-estrutural, espessura 5 cm</t>
  </si>
  <si>
    <t>Requadro para ventilação em chapa de alumínio com veneziana</t>
  </si>
  <si>
    <t>Bacia Convencional infantil, para válvula de descarga, em louca branca, assento plástico, anel de vedação, Deca ou equivalente</t>
  </si>
  <si>
    <t>Barra metálica com pintura cinza para proteção dos espelhos e chuveiro infantil dn 1 1/4"</t>
  </si>
  <si>
    <t>Colchão de areia</t>
  </si>
  <si>
    <t>Pintura de esmalte sintético para estrutura metálica, 2 demãos</t>
  </si>
  <si>
    <t>Pintura em esmalte sintético em esquadrias de madeira, 2 demãos</t>
  </si>
  <si>
    <t>Pintura em esmalte sintético em rodameio de madeira, 2 demãos</t>
  </si>
  <si>
    <t>Pintura em esmalte sintético em esquadria de ferro, 2 demãos</t>
  </si>
  <si>
    <t xml:space="preserve">Soleira em granito cinza andorinha, largura 15 cm, espessura 2 cm </t>
  </si>
  <si>
    <t xml:space="preserve">Soleira em granito cinza andorinha, largura 30 cm, espessura 2 cm </t>
  </si>
  <si>
    <t>Piso vinílico em manta espessura 2 mm</t>
  </si>
  <si>
    <t>Piso cimentado desempenado com acabamento liso espessura 2,0cm com junta plastica acabada 1,2m - solários, varandas e pátio coberto</t>
  </si>
  <si>
    <t>Barra de apoio 60 cm, aço inox polido, Deca ou equivalente - PM3 e PM5</t>
  </si>
  <si>
    <t xml:space="preserve">Porta de Madeira - PM5 - 82 cm x 210 cm com visor, incluso ferragens e fechadura, conforme projeto de esquadrias </t>
  </si>
  <si>
    <t>Caixa de passagem PVC 4x2"</t>
  </si>
  <si>
    <t>Passeio em concreto desempenado com junta plastica a cada 1,20m espessura 10cm</t>
  </si>
  <si>
    <t>Terminal ou conector de pressao - para cabo 35mm²</t>
  </si>
  <si>
    <r>
      <t>Unidade Federativa</t>
    </r>
    <r>
      <rPr>
        <sz val="10"/>
        <rFont val="Arial"/>
        <family val="2"/>
      </rPr>
      <t>:</t>
    </r>
  </si>
  <si>
    <t>Cronograma de Planejamento</t>
  </si>
  <si>
    <t>Janela de Alumínio - JA-03, 140x115, completa conforme projeto de esquadrias - Fixa - incluso vidro liso incolor, espessura 6mm</t>
  </si>
  <si>
    <t>Janela de Alumínio - JA-05, 200x105, completa conforme projeto de esquadrias - Fixa - incluso vidro liso incolor, espessura 6mm</t>
  </si>
  <si>
    <t xml:space="preserve">Porta de Vidro temperado - PV1 - 175x230, de abrir, com ferragens, conforme projeto de esquadrias </t>
  </si>
  <si>
    <t>Instalação provisória de água e sanitário</t>
  </si>
  <si>
    <t xml:space="preserve">Impermeabilização com emulsão asfaltica 2 demãos, baldrames </t>
  </si>
  <si>
    <t xml:space="preserve">Unidade federativa: </t>
  </si>
  <si>
    <t xml:space="preserve">FORNECIMENTO E COLOCAÇÃO DE PLACA DE OBRA EM CHAPA 
GALVANIZADA #26, ESP. 0,45 MM, PLOTADA COM ADESIVO 
VINÍLICO, AFIXADA COM REBITES 4,8X40 MM, EM ESTRUTURA 
METÁLICA DE METALON 20X20 MM, ESP. 1,25 MM, INCLUSIVE 
SUPORTE EM EUCALIPTO AUTOCLAVADO PINTADO COM TINTA PVA 
DUAS (2) DEMÃOS
</t>
  </si>
  <si>
    <t>ED-16660</t>
  </si>
  <si>
    <t>Concreto Bombeado fck= 30MPa; incluindo preparo, lançamento e adensamento</t>
  </si>
  <si>
    <t>Divisória de banheiros e sanitários em granito com espessura de 3cm polido assentado com argamassa traço 1:4</t>
  </si>
  <si>
    <t>24.3</t>
  </si>
  <si>
    <t>24.4</t>
  </si>
  <si>
    <t>MURO DIVISÓRIO EM BLOCO DE CONCRETO COM ACABAMENTO
REVESTIDO, ESP.15CM, ALTURA DE 220CM, COM SAPATA EM
CONCRETO ARMADO , DIMENSÃO (50X55)CM, FORMA EM
CONTRA BARRANCO, INCLUSIVE ESCAVAÇÃO COM TRANSPORTE
E RETIRADA DO MATERIAL ESCAVADO (EM CAÇAMBA),
PINGADEIRA EM CONCRETO, CHAPISCO/REBOCO COM
ARGAMASSA (CIMENTO E AREIA) E PINTURA EM DUAS (2)
DEMÃOS</t>
  </si>
  <si>
    <t>ED-50397</t>
  </si>
  <si>
    <t>Gradil metálico padrão DER-MG (Execução, incluindo o fornecimento e
transporte de todos os materiais)</t>
  </si>
  <si>
    <t>RO-42424</t>
  </si>
  <si>
    <t xml:space="preserve"> PORTÃO EM PERFIL E CHAPA METÁLICA COLOCADO COM
CADEADO</t>
  </si>
  <si>
    <t>ED-50985</t>
  </si>
  <si>
    <t>m2</t>
  </si>
  <si>
    <t>EXECUÇÃO DE PAVIMENTO INTERTRAVADO, ESPESSURA 10CM,
FCK 40MPA, INCLUINDO FORNECIMENTO E TRANSPORTE DE
TODOS OS MATERIAIS E COLCHÃO DE ASSENTAMENTO COM
ESPESSURA 6CM</t>
  </si>
  <si>
    <t xml:space="preserve">ED-50420 </t>
  </si>
  <si>
    <t>24.5</t>
  </si>
  <si>
    <t>24.6</t>
  </si>
  <si>
    <t>13.1.6</t>
  </si>
  <si>
    <t>FORNECIMENTO, ASSENTAMENTO E REJUNTAMENTO DE TUBO DE 
CONCRETO SIMPLES PS1 D = 600 MM</t>
  </si>
  <si>
    <t>ED-48678</t>
  </si>
  <si>
    <t>M</t>
  </si>
  <si>
    <t>Data de preço: janeiro/2021 com desoneração SINAPI e SEINFRA</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</si>
</sst>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4" formatCode="_-&quot;R$&quot;\ * #,##0.00_-;\-&quot;R$&quot;\ * #,##0.00_-;_-&quot;R$&quot;\ * &quot;-&quot;??_-;_-@_-"/>
    <numFmt numFmtId="43" formatCode="_-* #,##0.00_-;\-* #,##0.00_-;_-* &quot;-&quot;??_-;_-@_-"/>
    <numFmt numFmtId="164" formatCode="_(* #,##0.00_);_(* \(#,##0.00\);_(* &quot;-&quot;??_);_(@_)"/>
    <numFmt numFmtId="165" formatCode="#,##0.00&quot; &quot;;&quot; (&quot;#,##0.00&quot;)&quot;;&quot; -&quot;#&quot; &quot;;@&quot; &quot;"/>
    <numFmt numFmtId="166" formatCode="#,##0.00&quot; &quot;;&quot;-&quot;#,##0.00&quot; &quot;;&quot; -&quot;#&quot; &quot;;@&quot; &quot;"/>
    <numFmt numFmtId="167" formatCode="[$R$-416]&quot; &quot;#,##0.00;[Red]&quot;-&quot;[$R$-416]&quot; &quot;#,##0.00"/>
    <numFmt numFmtId="168" formatCode="_-* #,##0.00\ _€_-;\-* #,##0.00\ _€_-;_-* &quot;-&quot;??\ _€_-;_-@_-"/>
    <numFmt numFmtId="169" formatCode="#\,##0."/>
    <numFmt numFmtId="170" formatCode="_(&quot;$&quot;* #,##0_);_(&quot;$&quot;* \(#,##0\);_(&quot;$&quot;* &quot;-&quot;_);_(@_)"/>
    <numFmt numFmtId="171" formatCode="_(&quot;$&quot;* #,##0.00_);_(&quot;$&quot;* \(#,##0.00\);_(&quot;$&quot;* &quot;-&quot;??_);_(@_)"/>
    <numFmt numFmtId="172" formatCode="\$#."/>
    <numFmt numFmtId="173" formatCode="#.00"/>
    <numFmt numFmtId="174" formatCode="0.00_)"/>
    <numFmt numFmtId="175" formatCode="%#.00"/>
    <numFmt numFmtId="176" formatCode="#\,##0.00"/>
    <numFmt numFmtId="177" formatCode="#,"/>
    <numFmt numFmtId="178" formatCode="_(* #,##0_);_(* \(#,##0\);_(* &quot;-&quot;_);_(@_)"/>
    <numFmt numFmtId="179" formatCode="_(* #,##0.00_);_(* \(#,##0.00\);_(* \-??_);_(@_)"/>
  </numFmts>
  <fonts count="83">
    <font>
      <sz val="11"/>
      <color rgb="FF00000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1"/>
      <color indexed="8"/>
      <name val="Arial"/>
      <family val="2"/>
    </font>
    <font>
      <sz val="10"/>
      <name val="Arial1"/>
    </font>
    <font>
      <sz val="10"/>
      <color rgb="FF000000"/>
      <name val="Arial1"/>
    </font>
    <font>
      <sz val="11"/>
      <color rgb="FF000000"/>
      <name val="Calibri"/>
      <family val="2"/>
    </font>
    <font>
      <b/>
      <i/>
      <sz val="16"/>
      <color rgb="FF000000"/>
      <name val="Arial"/>
      <family val="2"/>
    </font>
    <font>
      <b/>
      <i/>
      <u/>
      <sz val="11"/>
      <color rgb="FF000000"/>
      <name val="Arial"/>
      <family val="2"/>
    </font>
    <font>
      <sz val="11"/>
      <color rgb="FF000000"/>
      <name val="Arial"/>
      <family val="2"/>
    </font>
    <font>
      <sz val="16"/>
      <name val="Arial"/>
      <family val="2"/>
    </font>
    <font>
      <sz val="11"/>
      <color indexed="8"/>
      <name val="Calibri"/>
      <family val="2"/>
    </font>
    <font>
      <sz val="10"/>
      <name val="Arial"/>
      <family val="2"/>
    </font>
    <font>
      <u/>
      <sz val="11"/>
      <color indexed="12"/>
      <name val="Arial"/>
      <family val="2"/>
    </font>
    <font>
      <sz val="10"/>
      <name val="Arial"/>
      <family val="2"/>
    </font>
    <font>
      <sz val="10"/>
      <name val="MS Sans Serif"/>
      <family val="2"/>
    </font>
    <font>
      <sz val="10"/>
      <name val="Times New Roman"/>
      <family val="1"/>
    </font>
    <font>
      <sz val="10"/>
      <name val="Times New Roman"/>
      <family val="1"/>
    </font>
    <font>
      <sz val="10"/>
      <color indexed="8"/>
      <name val="MS Sans Serif"/>
      <family val="2"/>
    </font>
    <font>
      <sz val="1"/>
      <color indexed="8"/>
      <name val="Courier"/>
      <family val="3"/>
    </font>
    <font>
      <u/>
      <sz val="6"/>
      <color indexed="36"/>
      <name val="MS Sans Serif"/>
      <family val="2"/>
    </font>
    <font>
      <sz val="8"/>
      <name val="Arial"/>
      <family val="2"/>
    </font>
    <font>
      <sz val="10"/>
      <name val="Courier"/>
      <family val="3"/>
    </font>
    <font>
      <sz val="12"/>
      <name val="Times New Roman"/>
      <family val="1"/>
    </font>
    <font>
      <b/>
      <i/>
      <sz val="16"/>
      <name val="Helv"/>
    </font>
    <font>
      <b/>
      <sz val="14"/>
      <name val="Arial"/>
      <family val="2"/>
    </font>
    <font>
      <sz val="1"/>
      <color indexed="18"/>
      <name val="Courier"/>
      <family val="3"/>
    </font>
    <font>
      <b/>
      <sz val="1"/>
      <color indexed="8"/>
      <name val="Courier"/>
      <family val="3"/>
    </font>
    <font>
      <sz val="10"/>
      <name val="Arial"/>
      <family val="2"/>
    </font>
    <font>
      <sz val="10"/>
      <name val="Arial"/>
      <family val="2"/>
    </font>
    <font>
      <sz val="8"/>
      <color indexed="8"/>
      <name val="Arial"/>
      <family val="2"/>
    </font>
    <font>
      <b/>
      <sz val="16"/>
      <name val="Arial"/>
      <family val="2"/>
    </font>
    <font>
      <sz val="10"/>
      <color indexed="8"/>
      <name val="Arial"/>
      <family val="2"/>
    </font>
    <font>
      <sz val="10"/>
      <name val="Arial"/>
      <family val="2"/>
    </font>
    <font>
      <sz val="11"/>
      <name val="Arial"/>
      <family val="2"/>
    </font>
    <font>
      <sz val="10"/>
      <color rgb="FF000000"/>
      <name val="Arial"/>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Arial"/>
      <family val="2"/>
    </font>
    <font>
      <sz val="10"/>
      <name val="Arial"/>
      <family val="2"/>
    </font>
    <font>
      <sz val="10"/>
      <name val="Arial"/>
      <family val="2"/>
    </font>
    <font>
      <sz val="9"/>
      <name val="Arial"/>
      <family val="2"/>
    </font>
  </fonts>
  <fills count="6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indexed="52"/>
        <bgColor indexed="64"/>
      </patternFill>
    </fill>
    <fill>
      <patternFill patternType="solid">
        <fgColor indexed="26"/>
        <bgColor indexed="64"/>
      </patternFill>
    </fill>
    <fill>
      <patternFill patternType="solid">
        <fgColor indexed="31"/>
        <bgColor indexed="41"/>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2"/>
      </patternFill>
    </fill>
    <fill>
      <patternFill patternType="solid">
        <fgColor indexed="47"/>
        <bgColor indexed="41"/>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41"/>
      </patternFill>
    </fill>
    <fill>
      <patternFill patternType="solid">
        <fgColor indexed="55"/>
        <bgColor indexed="23"/>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43"/>
        <bgColor indexed="26"/>
      </patternFill>
    </fill>
    <fill>
      <patternFill patternType="solid">
        <fgColor indexed="26"/>
        <bgColor indexed="9"/>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14932">
    <xf numFmtId="0" fontId="0" fillId="0" borderId="0"/>
    <xf numFmtId="0" fontId="20" fillId="0" borderId="0" applyNumberFormat="0" applyBorder="0" applyProtection="0"/>
    <xf numFmtId="0" fontId="20" fillId="0" borderId="0" applyNumberFormat="0" applyBorder="0" applyProtection="0"/>
    <xf numFmtId="165" fontId="20" fillId="0" borderId="0" applyBorder="0" applyProtection="0"/>
    <xf numFmtId="165" fontId="20" fillId="0" borderId="0" applyBorder="0" applyProtection="0"/>
    <xf numFmtId="0" fontId="21" fillId="0" borderId="0" applyNumberFormat="0" applyBorder="0" applyProtection="0"/>
    <xf numFmtId="0" fontId="20" fillId="0" borderId="0" applyNumberFormat="0" applyBorder="0" applyProtection="0"/>
    <xf numFmtId="166" fontId="21" fillId="0" borderId="0" applyBorder="0" applyProtection="0"/>
    <xf numFmtId="0" fontId="22" fillId="0" borderId="0" applyNumberFormat="0" applyBorder="0" applyProtection="0">
      <alignment horizontal="center"/>
    </xf>
    <xf numFmtId="0" fontId="22" fillId="0" borderId="0" applyNumberFormat="0" applyBorder="0" applyProtection="0">
      <alignment horizontal="center" textRotation="90"/>
    </xf>
    <xf numFmtId="0" fontId="16" fillId="0" borderId="0"/>
    <xf numFmtId="9" fontId="16" fillId="0" borderId="0" applyFont="0" applyFill="0" applyBorder="0" applyAlignment="0" applyProtection="0"/>
    <xf numFmtId="0" fontId="23" fillId="0" borderId="0" applyNumberFormat="0" applyBorder="0" applyProtection="0"/>
    <xf numFmtId="167" fontId="23" fillId="0" borderId="0" applyBorder="0" applyProtection="0"/>
    <xf numFmtId="164" fontId="18" fillId="0" borderId="0" applyFont="0" applyFill="0" applyBorder="0" applyAlignment="0" applyProtection="0"/>
    <xf numFmtId="164" fontId="16" fillId="0" borderId="0" applyFont="0" applyFill="0" applyBorder="0" applyAlignment="0" applyProtection="0"/>
    <xf numFmtId="165" fontId="20" fillId="0" borderId="0" applyBorder="0" applyProtection="0"/>
    <xf numFmtId="0" fontId="16" fillId="0" borderId="0"/>
    <xf numFmtId="0" fontId="16" fillId="0" borderId="0"/>
    <xf numFmtId="0" fontId="16" fillId="0" borderId="0"/>
    <xf numFmtId="0" fontId="24" fillId="0" borderId="0"/>
    <xf numFmtId="164" fontId="16" fillId="0" borderId="0" applyFont="0" applyFill="0" applyBorder="0" applyAlignment="0" applyProtection="0"/>
    <xf numFmtId="164" fontId="18" fillId="0" borderId="0" applyFont="0" applyFill="0" applyBorder="0" applyAlignment="0" applyProtection="0"/>
    <xf numFmtId="0" fontId="15" fillId="0" borderId="0"/>
    <xf numFmtId="0" fontId="14" fillId="0" borderId="0"/>
    <xf numFmtId="0" fontId="27" fillId="0" borderId="0"/>
    <xf numFmtId="164" fontId="18" fillId="0" borderId="0" applyFont="0" applyFill="0" applyBorder="0" applyAlignment="0" applyProtection="0"/>
    <xf numFmtId="0" fontId="24" fillId="0" borderId="0"/>
    <xf numFmtId="164" fontId="16" fillId="0" borderId="0" applyFont="0" applyFill="0" applyBorder="0" applyAlignment="0" applyProtection="0"/>
    <xf numFmtId="9" fontId="16" fillId="0" borderId="0" applyFont="0" applyFill="0" applyBorder="0" applyAlignment="0" applyProtection="0"/>
    <xf numFmtId="0" fontId="21" fillId="0" borderId="0" applyNumberFormat="0" applyBorder="0" applyProtection="0"/>
    <xf numFmtId="0" fontId="28" fillId="0" borderId="0" applyNumberFormat="0" applyFill="0" applyBorder="0" applyAlignment="0" applyProtection="0">
      <alignment vertical="top"/>
      <protection locked="0"/>
    </xf>
    <xf numFmtId="44" fontId="18" fillId="0" borderId="0" applyFont="0" applyFill="0" applyBorder="0" applyAlignment="0" applyProtection="0"/>
    <xf numFmtId="9" fontId="18" fillId="0" borderId="0" applyFont="0" applyFill="0" applyBorder="0" applyAlignment="0" applyProtection="0"/>
    <xf numFmtId="9"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8" fillId="0" borderId="0" applyFont="0" applyFill="0" applyBorder="0" applyAlignment="0" applyProtection="0"/>
    <xf numFmtId="164" fontId="16" fillId="0" borderId="0" applyFont="0" applyFill="0" applyBorder="0" applyAlignment="0" applyProtection="0"/>
    <xf numFmtId="0" fontId="16" fillId="0" borderId="0"/>
    <xf numFmtId="0" fontId="29" fillId="0" borderId="0"/>
    <xf numFmtId="0" fontId="26" fillId="0" borderId="0"/>
    <xf numFmtId="0" fontId="13" fillId="0" borderId="0"/>
    <xf numFmtId="9" fontId="24" fillId="0" borderId="0" applyFont="0" applyFill="0" applyBorder="0" applyAlignment="0" applyProtection="0"/>
    <xf numFmtId="164" fontId="29" fillId="0" borderId="0" applyFont="0" applyFill="0" applyBorder="0" applyAlignment="0" applyProtection="0"/>
    <xf numFmtId="164" fontId="16" fillId="0" borderId="0" applyFont="0" applyFill="0" applyBorder="0" applyAlignment="0" applyProtection="0"/>
    <xf numFmtId="0" fontId="16" fillId="0" borderId="0"/>
    <xf numFmtId="0" fontId="16" fillId="0" borderId="0"/>
    <xf numFmtId="9" fontId="24" fillId="0" borderId="0" applyFont="0" applyFill="0" applyBorder="0" applyAlignment="0" applyProtection="0"/>
    <xf numFmtId="0" fontId="16" fillId="0" borderId="0"/>
    <xf numFmtId="0" fontId="12" fillId="0" borderId="0"/>
    <xf numFmtId="43" fontId="12" fillId="0" borderId="0" applyFont="0" applyFill="0" applyBorder="0" applyAlignment="0" applyProtection="0"/>
    <xf numFmtId="0" fontId="16" fillId="0" borderId="0"/>
    <xf numFmtId="0" fontId="12" fillId="0" borderId="0"/>
    <xf numFmtId="0" fontId="12" fillId="0" borderId="0"/>
    <xf numFmtId="0" fontId="12" fillId="0" borderId="0"/>
    <xf numFmtId="0" fontId="12" fillId="0" borderId="0"/>
    <xf numFmtId="0" fontId="16" fillId="0" borderId="0"/>
    <xf numFmtId="164" fontId="16" fillId="0" borderId="0" applyFont="0" applyFill="0" applyBorder="0" applyAlignment="0" applyProtection="0"/>
    <xf numFmtId="43" fontId="12" fillId="0" borderId="0" applyFont="0" applyFill="0" applyBorder="0" applyAlignment="0" applyProtection="0"/>
    <xf numFmtId="164" fontId="31" fillId="0" borderId="0" applyFont="0" applyFill="0" applyBorder="0" applyAlignment="0" applyProtection="0"/>
    <xf numFmtId="0" fontId="32" fillId="0" borderId="0"/>
    <xf numFmtId="9" fontId="31" fillId="0" borderId="0" applyFont="0" applyFill="0" applyBorder="0" applyAlignment="0" applyProtection="0"/>
    <xf numFmtId="0" fontId="33" fillId="0" borderId="0"/>
    <xf numFmtId="168" fontId="16" fillId="0" borderId="0" applyFont="0" applyFill="0" applyBorder="0" applyAlignment="0" applyProtection="0"/>
    <xf numFmtId="169" fontId="34" fillId="0" borderId="0">
      <protection locked="0"/>
    </xf>
    <xf numFmtId="0" fontId="17" fillId="6" borderId="22" applyFill="0" applyBorder="0" applyAlignment="0" applyProtection="0">
      <alignment vertical="center"/>
      <protection locked="0"/>
    </xf>
    <xf numFmtId="170" fontId="16" fillId="0" borderId="0" applyFont="0" applyFill="0" applyBorder="0" applyAlignment="0" applyProtection="0"/>
    <xf numFmtId="171" fontId="16" fillId="0" borderId="0" applyFont="0" applyFill="0" applyBorder="0" applyAlignment="0" applyProtection="0"/>
    <xf numFmtId="172" fontId="34" fillId="0" borderId="0">
      <protection locked="0"/>
    </xf>
    <xf numFmtId="0" fontId="34" fillId="0" borderId="0">
      <protection locked="0"/>
    </xf>
    <xf numFmtId="0" fontId="34" fillId="0" borderId="0">
      <protection locked="0"/>
    </xf>
    <xf numFmtId="173" fontId="34" fillId="0" borderId="0">
      <protection locked="0"/>
    </xf>
    <xf numFmtId="173" fontId="34" fillId="0" borderId="0">
      <protection locked="0"/>
    </xf>
    <xf numFmtId="0" fontId="35" fillId="0" borderId="0" applyNumberFormat="0" applyFill="0" applyBorder="0" applyAlignment="0" applyProtection="0">
      <alignment vertical="top"/>
      <protection locked="0"/>
    </xf>
    <xf numFmtId="38" fontId="36" fillId="2" borderId="0" applyNumberFormat="0" applyBorder="0" applyAlignment="0" applyProtection="0"/>
    <xf numFmtId="0" fontId="34" fillId="0" borderId="0">
      <protection locked="0"/>
    </xf>
    <xf numFmtId="0" fontId="34" fillId="0" borderId="0">
      <protection locked="0"/>
    </xf>
    <xf numFmtId="0" fontId="37" fillId="0" borderId="0"/>
    <xf numFmtId="10" fontId="36" fillId="7" borderId="1" applyNumberFormat="0" applyBorder="0" applyAlignment="0" applyProtection="0"/>
    <xf numFmtId="0" fontId="16" fillId="0" borderId="0">
      <alignment horizontal="centerContinuous" vertical="justify"/>
    </xf>
    <xf numFmtId="0" fontId="38" fillId="0" borderId="0" applyAlignment="0">
      <alignment horizontal="center"/>
    </xf>
    <xf numFmtId="174" fontId="39" fillId="0" borderId="0"/>
    <xf numFmtId="0" fontId="40" fillId="0" borderId="0">
      <alignment horizontal="left" vertical="center" indent="12"/>
    </xf>
    <xf numFmtId="0" fontId="36" fillId="0" borderId="22" applyBorder="0">
      <alignment horizontal="left" vertical="center" wrapText="1" indent="2"/>
      <protection locked="0"/>
    </xf>
    <xf numFmtId="0" fontId="36" fillId="0" borderId="22" applyBorder="0">
      <alignment horizontal="left" vertical="center" wrapText="1" indent="3"/>
      <protection locked="0"/>
    </xf>
    <xf numFmtId="10" fontId="16" fillId="0" borderId="0" applyFont="0" applyFill="0" applyBorder="0" applyAlignment="0" applyProtection="0"/>
    <xf numFmtId="175" fontId="34" fillId="0" borderId="0">
      <protection locked="0"/>
    </xf>
    <xf numFmtId="175" fontId="34" fillId="0" borderId="0">
      <protection locked="0"/>
    </xf>
    <xf numFmtId="176" fontId="34" fillId="0" borderId="0">
      <protection locked="0"/>
    </xf>
    <xf numFmtId="38" fontId="30" fillId="0" borderId="0" applyFont="0" applyFill="0" applyBorder="0" applyAlignment="0" applyProtection="0"/>
    <xf numFmtId="177" fontId="41" fillId="0" borderId="0">
      <protection locked="0"/>
    </xf>
    <xf numFmtId="178" fontId="31" fillId="0" borderId="0" applyFont="0" applyFill="0" applyBorder="0" applyAlignment="0" applyProtection="0"/>
    <xf numFmtId="0" fontId="30" fillId="0" borderId="0"/>
    <xf numFmtId="0" fontId="42" fillId="0" borderId="0">
      <protection locked="0"/>
    </xf>
    <xf numFmtId="0" fontId="42" fillId="0" borderId="0">
      <protection locked="0"/>
    </xf>
    <xf numFmtId="0" fontId="11" fillId="0" borderId="0"/>
    <xf numFmtId="43"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43" fontId="10" fillId="0" borderId="0" applyFont="0" applyFill="0" applyBorder="0" applyAlignment="0" applyProtection="0"/>
    <xf numFmtId="0" fontId="10" fillId="0" borderId="0"/>
    <xf numFmtId="43" fontId="10" fillId="0" borderId="0" applyFont="0" applyFill="0" applyBorder="0" applyAlignment="0" applyProtection="0"/>
    <xf numFmtId="0" fontId="31" fillId="0" borderId="0"/>
    <xf numFmtId="0" fontId="10" fillId="0" borderId="0"/>
    <xf numFmtId="9" fontId="10"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171" fontId="16" fillId="0" borderId="0" applyFont="0" applyFill="0" applyBorder="0" applyAlignment="0" applyProtection="0"/>
    <xf numFmtId="0" fontId="10" fillId="0" borderId="0"/>
    <xf numFmtId="0" fontId="9" fillId="0" borderId="0"/>
    <xf numFmtId="43" fontId="9"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3" fontId="8" fillId="0" borderId="0" applyFont="0" applyFill="0" applyBorder="0" applyAlignment="0" applyProtection="0"/>
    <xf numFmtId="0" fontId="8" fillId="0" borderId="0"/>
    <xf numFmtId="43" fontId="8" fillId="0" borderId="0" applyFont="0" applyFill="0" applyBorder="0" applyAlignment="0" applyProtection="0"/>
    <xf numFmtId="0" fontId="8" fillId="0" borderId="0"/>
    <xf numFmtId="43" fontId="8" fillId="0" borderId="0" applyFont="0" applyFill="0" applyBorder="0" applyAlignment="0" applyProtection="0"/>
    <xf numFmtId="9" fontId="8" fillId="0" borderId="0" applyFont="0" applyFill="0" applyBorder="0" applyAlignment="0" applyProtection="0"/>
    <xf numFmtId="0" fontId="8"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4" fillId="0" borderId="0"/>
    <xf numFmtId="0" fontId="16" fillId="0" borderId="0"/>
    <xf numFmtId="0" fontId="16" fillId="0" borderId="0"/>
    <xf numFmtId="9"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48" fillId="0" borderId="0"/>
    <xf numFmtId="0" fontId="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0" fontId="48"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16" fillId="0" borderId="0"/>
    <xf numFmtId="0" fontId="47" fillId="0" borderId="0"/>
    <xf numFmtId="9" fontId="16" fillId="0" borderId="0" applyFont="0" applyFill="0" applyBorder="0" applyAlignment="0" applyProtection="0"/>
    <xf numFmtId="164" fontId="16" fillId="0" borderId="0" applyFont="0" applyFill="0" applyBorder="0" applyAlignment="0" applyProtection="0"/>
    <xf numFmtId="0" fontId="16" fillId="0" borderId="0"/>
    <xf numFmtId="0" fontId="16" fillId="0" borderId="0"/>
    <xf numFmtId="164" fontId="16" fillId="0" borderId="0" applyFont="0" applyFill="0" applyBorder="0" applyAlignment="0" applyProtection="0"/>
    <xf numFmtId="0" fontId="16" fillId="0" borderId="0"/>
    <xf numFmtId="0" fontId="7" fillId="0" borderId="0"/>
    <xf numFmtId="0" fontId="16" fillId="0" borderId="0"/>
    <xf numFmtId="0" fontId="16"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alignment horizontal="centerContinuous" vertical="justify"/>
    </xf>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16" fillId="0" borderId="0"/>
    <xf numFmtId="0" fontId="16" fillId="0" borderId="0"/>
    <xf numFmtId="10" fontId="16"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1" fontId="16" fillId="0" borderId="0" applyFont="0" applyFill="0" applyBorder="0" applyAlignment="0" applyProtection="0"/>
    <xf numFmtId="43" fontId="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164" fontId="16"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16" fillId="0" borderId="0"/>
    <xf numFmtId="0" fontId="7" fillId="0" borderId="0"/>
    <xf numFmtId="0" fontId="7" fillId="0" borderId="0"/>
    <xf numFmtId="0" fontId="7" fillId="0" borderId="0"/>
    <xf numFmtId="164" fontId="1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0" fontId="16" fillId="0" borderId="0"/>
    <xf numFmtId="0" fontId="7" fillId="0" borderId="0"/>
    <xf numFmtId="0" fontId="16" fillId="0" borderId="0"/>
    <xf numFmtId="0" fontId="16"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alignment horizontal="centerContinuous" vertical="justify"/>
    </xf>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16" fillId="0" borderId="0"/>
    <xf numFmtId="0" fontId="16" fillId="0" borderId="0"/>
    <xf numFmtId="10" fontId="16"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1" fontId="16" fillId="0" borderId="0" applyFont="0" applyFill="0" applyBorder="0" applyAlignment="0" applyProtection="0"/>
    <xf numFmtId="43" fontId="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164" fontId="16"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7" fillId="0" borderId="0"/>
    <xf numFmtId="0" fontId="16" fillId="0" borderId="0">
      <alignment horizontal="centerContinuous" vertical="justify"/>
    </xf>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7" fillId="0" borderId="0"/>
    <xf numFmtId="0" fontId="7" fillId="0" borderId="0"/>
    <xf numFmtId="0" fontId="7" fillId="0" borderId="0"/>
    <xf numFmtId="0" fontId="16" fillId="0" borderId="0"/>
    <xf numFmtId="0" fontId="24"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10" fontId="16" fillId="0" borderId="0" applyFont="0" applyFill="0" applyBorder="0" applyAlignment="0" applyProtection="0"/>
    <xf numFmtId="9" fontId="18"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1" fontId="16" fillId="0" borderId="0" applyFont="0" applyFill="0" applyBorder="0" applyAlignment="0" applyProtection="0"/>
    <xf numFmtId="43" fontId="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0" fontId="7" fillId="0" borderId="0"/>
    <xf numFmtId="0" fontId="16" fillId="0" borderId="0"/>
    <xf numFmtId="0" fontId="16" fillId="0" borderId="0"/>
    <xf numFmtId="0" fontId="16" fillId="0" borderId="0"/>
    <xf numFmtId="0" fontId="16"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0" fontId="16"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0" fontId="7" fillId="0" borderId="0"/>
    <xf numFmtId="0" fontId="16" fillId="0" borderId="0"/>
    <xf numFmtId="0" fontId="16" fillId="0" borderId="0"/>
    <xf numFmtId="0" fontId="7" fillId="0" borderId="0"/>
    <xf numFmtId="0" fontId="7" fillId="0" borderId="0"/>
    <xf numFmtId="43" fontId="7"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7" fillId="0" borderId="0"/>
    <xf numFmtId="164" fontId="16" fillId="0" borderId="0" applyFont="0" applyFill="0" applyBorder="0" applyAlignment="0" applyProtection="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0" fontId="16"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16" fillId="0" borderId="0" applyFont="0" applyFill="0" applyBorder="0" applyAlignment="0" applyProtection="0"/>
    <xf numFmtId="0" fontId="7" fillId="0" borderId="0"/>
    <xf numFmtId="0" fontId="7" fillId="0" borderId="0"/>
    <xf numFmtId="0" fontId="7" fillId="0" borderId="0"/>
    <xf numFmtId="164" fontId="16"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0" fontId="7" fillId="0" borderId="0"/>
    <xf numFmtId="164" fontId="16" fillId="0" borderId="0" applyFont="0" applyFill="0" applyBorder="0" applyAlignment="0" applyProtection="0"/>
    <xf numFmtId="0" fontId="7" fillId="0" borderId="0"/>
    <xf numFmtId="9" fontId="16" fillId="0" borderId="0" applyFont="0" applyFill="0" applyBorder="0" applyAlignment="0" applyProtection="0"/>
    <xf numFmtId="0" fontId="16" fillId="0" borderId="0"/>
    <xf numFmtId="0" fontId="16"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164" fontId="16" fillId="0" borderId="0" applyFont="0" applyFill="0" applyBorder="0" applyAlignment="0" applyProtection="0"/>
    <xf numFmtId="9"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16" fillId="0" borderId="0"/>
    <xf numFmtId="0" fontId="47" fillId="0" borderId="0"/>
    <xf numFmtId="9" fontId="16" fillId="0" borderId="0" applyFont="0" applyFill="0" applyBorder="0" applyAlignment="0" applyProtection="0"/>
    <xf numFmtId="164" fontId="16" fillId="0" borderId="0" applyFont="0" applyFill="0" applyBorder="0" applyAlignment="0" applyProtection="0"/>
    <xf numFmtId="0" fontId="16" fillId="0" borderId="0"/>
    <xf numFmtId="0" fontId="16" fillId="0" borderId="0"/>
    <xf numFmtId="164" fontId="16"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16" fillId="0" borderId="0">
      <alignment horizontal="centerContinuous" vertical="justify"/>
    </xf>
    <xf numFmtId="0" fontId="16" fillId="0" borderId="0"/>
    <xf numFmtId="0" fontId="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10"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71"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43" fontId="7"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48" fillId="0" borderId="0"/>
    <xf numFmtId="0" fontId="16" fillId="0" borderId="0"/>
    <xf numFmtId="0" fontId="16" fillId="0" borderId="0"/>
    <xf numFmtId="0" fontId="16" fillId="0" borderId="0"/>
    <xf numFmtId="0" fontId="16" fillId="0" borderId="0"/>
    <xf numFmtId="0" fontId="16" fillId="0" borderId="0"/>
    <xf numFmtId="0" fontId="16" fillId="0" borderId="0"/>
    <xf numFmtId="0" fontId="48"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48"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0" fillId="0" borderId="0"/>
    <xf numFmtId="0" fontId="6" fillId="0" borderId="0"/>
    <xf numFmtId="43" fontId="6" fillId="0" borderId="0" applyFont="0" applyFill="0" applyBorder="0" applyAlignment="0" applyProtection="0"/>
    <xf numFmtId="0" fontId="30" fillId="0" borderId="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6" fillId="11" borderId="0" applyNumberFormat="0" applyBorder="0" applyAlignment="0" applyProtection="0"/>
    <xf numFmtId="0" fontId="26" fillId="14" borderId="0" applyNumberFormat="0" applyBorder="0" applyAlignment="0" applyProtection="0"/>
    <xf numFmtId="0" fontId="26" fillId="17" borderId="0" applyNumberFormat="0" applyBorder="0" applyAlignment="0" applyProtection="0"/>
    <xf numFmtId="0" fontId="51" fillId="18" borderId="0" applyNumberFormat="0" applyBorder="0" applyAlignment="0" applyProtection="0"/>
    <xf numFmtId="0" fontId="51" fillId="15" borderId="0" applyNumberFormat="0" applyBorder="0" applyAlignment="0" applyProtection="0"/>
    <xf numFmtId="0" fontId="51" fillId="16" borderId="0" applyNumberFormat="0" applyBorder="0" applyAlignment="0" applyProtection="0"/>
    <xf numFmtId="0" fontId="51" fillId="19" borderId="0" applyNumberFormat="0" applyBorder="0" applyAlignment="0" applyProtection="0"/>
    <xf numFmtId="0" fontId="51" fillId="20" borderId="0" applyNumberFormat="0" applyBorder="0" applyAlignment="0" applyProtection="0"/>
    <xf numFmtId="0" fontId="51" fillId="21" borderId="0" applyNumberFormat="0" applyBorder="0" applyAlignment="0" applyProtection="0"/>
    <xf numFmtId="0" fontId="52" fillId="10" borderId="0" applyNumberFormat="0" applyBorder="0" applyAlignment="0" applyProtection="0"/>
    <xf numFmtId="0" fontId="53" fillId="22" borderId="26" applyNumberFormat="0" applyAlignment="0" applyProtection="0"/>
    <xf numFmtId="0" fontId="54" fillId="23" borderId="27" applyNumberFormat="0" applyAlignment="0" applyProtection="0"/>
    <xf numFmtId="0" fontId="55" fillId="0" borderId="28" applyNumberFormat="0" applyFill="0" applyAlignment="0" applyProtection="0"/>
    <xf numFmtId="0" fontId="51" fillId="24" borderId="0" applyNumberFormat="0" applyBorder="0" applyAlignment="0" applyProtection="0"/>
    <xf numFmtId="0" fontId="51" fillId="25" borderId="0" applyNumberFormat="0" applyBorder="0" applyAlignment="0" applyProtection="0"/>
    <xf numFmtId="0" fontId="51" fillId="26" borderId="0" applyNumberFormat="0" applyBorder="0" applyAlignment="0" applyProtection="0"/>
    <xf numFmtId="0" fontId="51" fillId="19" borderId="0" applyNumberFormat="0" applyBorder="0" applyAlignment="0" applyProtection="0"/>
    <xf numFmtId="0" fontId="51" fillId="20" borderId="0" applyNumberFormat="0" applyBorder="0" applyAlignment="0" applyProtection="0"/>
    <xf numFmtId="0" fontId="51" fillId="27" borderId="0" applyNumberFormat="0" applyBorder="0" applyAlignment="0" applyProtection="0"/>
    <xf numFmtId="0" fontId="56" fillId="13" borderId="26" applyNumberFormat="0" applyAlignment="0" applyProtection="0"/>
    <xf numFmtId="0" fontId="57" fillId="9" borderId="0" applyNumberFormat="0" applyBorder="0" applyAlignment="0" applyProtection="0"/>
    <xf numFmtId="0" fontId="58" fillId="28" borderId="0" applyNumberFormat="0" applyBorder="0" applyAlignment="0" applyProtection="0"/>
    <xf numFmtId="0" fontId="6" fillId="0" borderId="0"/>
    <xf numFmtId="0" fontId="30" fillId="0" borderId="0"/>
    <xf numFmtId="0" fontId="16" fillId="29" borderId="29" applyNumberFormat="0" applyAlignment="0" applyProtection="0"/>
    <xf numFmtId="0" fontId="59" fillId="22" borderId="30" applyNumberFormat="0" applyAlignment="0" applyProtection="0"/>
    <xf numFmtId="0" fontId="60" fillId="0" borderId="0" applyNumberFormat="0" applyFill="0" applyBorder="0" applyAlignment="0" applyProtection="0"/>
    <xf numFmtId="0" fontId="61" fillId="0" borderId="0" applyNumberFormat="0" applyFill="0" applyBorder="0" applyAlignment="0" applyProtection="0"/>
    <xf numFmtId="0" fontId="62" fillId="0" borderId="31" applyNumberFormat="0" applyFill="0" applyAlignment="0" applyProtection="0"/>
    <xf numFmtId="0" fontId="63" fillId="0" borderId="32" applyNumberFormat="0" applyFill="0" applyAlignment="0" applyProtection="0"/>
    <xf numFmtId="0" fontId="64" fillId="0" borderId="33" applyNumberFormat="0" applyFill="0" applyAlignment="0" applyProtection="0"/>
    <xf numFmtId="0" fontId="64" fillId="0" borderId="0" applyNumberFormat="0" applyFill="0" applyBorder="0" applyAlignment="0" applyProtection="0"/>
    <xf numFmtId="179" fontId="16" fillId="0" borderId="0" applyFill="0" applyBorder="0" applyAlignment="0" applyProtection="0"/>
    <xf numFmtId="43" fontId="6" fillId="0" borderId="0" applyFont="0" applyFill="0" applyBorder="0" applyAlignment="0" applyProtection="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164" fontId="18"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24"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16" fillId="0" borderId="0"/>
    <xf numFmtId="0" fontId="6" fillId="0" borderId="0"/>
    <xf numFmtId="43" fontId="6" fillId="0" borderId="0" applyFont="0" applyFill="0" applyBorder="0" applyAlignment="0" applyProtection="0"/>
    <xf numFmtId="0" fontId="6" fillId="0" borderId="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6" fillId="0" borderId="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6" fillId="0" borderId="0"/>
    <xf numFmtId="43" fontId="6" fillId="0" borderId="0" applyFont="0" applyFill="0" applyBorder="0" applyAlignment="0" applyProtection="0"/>
    <xf numFmtId="43" fontId="6" fillId="0" borderId="0" applyFont="0" applyFill="0" applyBorder="0" applyAlignment="0" applyProtection="0"/>
    <xf numFmtId="0" fontId="6" fillId="0" borderId="0"/>
    <xf numFmtId="9" fontId="24" fillId="0" borderId="0" applyFont="0" applyFill="0" applyBorder="0" applyAlignment="0" applyProtection="0"/>
    <xf numFmtId="0" fontId="24" fillId="0" borderId="0"/>
    <xf numFmtId="0" fontId="16" fillId="0" borderId="0"/>
    <xf numFmtId="0" fontId="24" fillId="0" borderId="0"/>
    <xf numFmtId="0" fontId="16" fillId="0" borderId="0"/>
    <xf numFmtId="0" fontId="16" fillId="0" borderId="0"/>
    <xf numFmtId="0" fontId="16" fillId="0" borderId="0"/>
    <xf numFmtId="0" fontId="30" fillId="0" borderId="0"/>
    <xf numFmtId="0" fontId="1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43" fontId="5" fillId="0" borderId="0" applyFont="0" applyFill="0" applyBorder="0" applyAlignment="0" applyProtection="0"/>
    <xf numFmtId="43" fontId="5" fillId="0" borderId="0" applyFont="0" applyFill="0" applyBorder="0" applyAlignment="0" applyProtection="0"/>
    <xf numFmtId="0" fontId="5" fillId="0" borderId="0"/>
    <xf numFmtId="0" fontId="4" fillId="0" borderId="0"/>
    <xf numFmtId="0" fontId="4" fillId="38" borderId="0" applyNumberFormat="0" applyBorder="0" applyAlignment="0" applyProtection="0"/>
    <xf numFmtId="0" fontId="4" fillId="42" borderId="0" applyNumberFormat="0" applyBorder="0" applyAlignment="0" applyProtection="0"/>
    <xf numFmtId="0" fontId="4" fillId="46" borderId="0" applyNumberFormat="0" applyBorder="0" applyAlignment="0" applyProtection="0"/>
    <xf numFmtId="0" fontId="4" fillId="50" borderId="0" applyNumberFormat="0" applyBorder="0" applyAlignment="0" applyProtection="0"/>
    <xf numFmtId="0" fontId="4" fillId="54" borderId="0" applyNumberFormat="0" applyBorder="0" applyAlignment="0" applyProtection="0"/>
    <xf numFmtId="0" fontId="4" fillId="58" borderId="0" applyNumberFormat="0" applyBorder="0" applyAlignment="0" applyProtection="0"/>
    <xf numFmtId="0" fontId="4" fillId="39" borderId="0" applyNumberFormat="0" applyBorder="0" applyAlignment="0" applyProtection="0"/>
    <xf numFmtId="0" fontId="4" fillId="43" borderId="0" applyNumberFormat="0" applyBorder="0" applyAlignment="0" applyProtection="0"/>
    <xf numFmtId="0" fontId="4" fillId="47" borderId="0" applyNumberFormat="0" applyBorder="0" applyAlignment="0" applyProtection="0"/>
    <xf numFmtId="0" fontId="4" fillId="51" borderId="0" applyNumberFormat="0" applyBorder="0" applyAlignment="0" applyProtection="0"/>
    <xf numFmtId="0" fontId="4" fillId="55" borderId="0" applyNumberFormat="0" applyBorder="0" applyAlignment="0" applyProtection="0"/>
    <xf numFmtId="0" fontId="4" fillId="59" borderId="0" applyNumberFormat="0" applyBorder="0" applyAlignment="0" applyProtection="0"/>
    <xf numFmtId="0" fontId="78" fillId="40" borderId="0" applyNumberFormat="0" applyBorder="0" applyAlignment="0" applyProtection="0"/>
    <xf numFmtId="0" fontId="78" fillId="44" borderId="0" applyNumberFormat="0" applyBorder="0" applyAlignment="0" applyProtection="0"/>
    <xf numFmtId="0" fontId="78" fillId="48" borderId="0" applyNumberFormat="0" applyBorder="0" applyAlignment="0" applyProtection="0"/>
    <xf numFmtId="0" fontId="78" fillId="52" borderId="0" applyNumberFormat="0" applyBorder="0" applyAlignment="0" applyProtection="0"/>
    <xf numFmtId="0" fontId="78" fillId="56" borderId="0" applyNumberFormat="0" applyBorder="0" applyAlignment="0" applyProtection="0"/>
    <xf numFmtId="0" fontId="78" fillId="60" borderId="0" applyNumberFormat="0" applyBorder="0" applyAlignment="0" applyProtection="0"/>
    <xf numFmtId="0" fontId="68" fillId="30" borderId="0" applyNumberFormat="0" applyBorder="0" applyAlignment="0" applyProtection="0"/>
    <xf numFmtId="0" fontId="73" fillId="34" borderId="37" applyNumberFormat="0" applyAlignment="0" applyProtection="0"/>
    <xf numFmtId="0" fontId="75" fillId="35" borderId="40" applyNumberFormat="0" applyAlignment="0" applyProtection="0"/>
    <xf numFmtId="0" fontId="74" fillId="0" borderId="39" applyNumberFormat="0" applyFill="0" applyAlignment="0" applyProtection="0"/>
    <xf numFmtId="0" fontId="78" fillId="37" borderId="0" applyNumberFormat="0" applyBorder="0" applyAlignment="0" applyProtection="0"/>
    <xf numFmtId="0" fontId="78" fillId="41" borderId="0" applyNumberFormat="0" applyBorder="0" applyAlignment="0" applyProtection="0"/>
    <xf numFmtId="0" fontId="78" fillId="45" borderId="0" applyNumberFormat="0" applyBorder="0" applyAlignment="0" applyProtection="0"/>
    <xf numFmtId="0" fontId="78" fillId="49" borderId="0" applyNumberFormat="0" applyBorder="0" applyAlignment="0" applyProtection="0"/>
    <xf numFmtId="0" fontId="78" fillId="53" borderId="0" applyNumberFormat="0" applyBorder="0" applyAlignment="0" applyProtection="0"/>
    <xf numFmtId="0" fontId="78" fillId="57" borderId="0" applyNumberFormat="0" applyBorder="0" applyAlignment="0" applyProtection="0"/>
    <xf numFmtId="0" fontId="71" fillId="33" borderId="37" applyNumberFormat="0" applyAlignment="0" applyProtection="0"/>
    <xf numFmtId="0" fontId="69" fillId="31" borderId="0" applyNumberFormat="0" applyBorder="0" applyAlignment="0" applyProtection="0"/>
    <xf numFmtId="44" fontId="4" fillId="0" borderId="0" applyFont="0" applyFill="0" applyBorder="0" applyAlignment="0" applyProtection="0"/>
    <xf numFmtId="0" fontId="70" fillId="32" borderId="0" applyNumberFormat="0" applyBorder="0" applyAlignment="0" applyProtection="0"/>
    <xf numFmtId="0" fontId="4" fillId="0" borderId="0"/>
    <xf numFmtId="0" fontId="4" fillId="0" borderId="0"/>
    <xf numFmtId="0" fontId="4" fillId="0" borderId="0"/>
    <xf numFmtId="0" fontId="4" fillId="0" borderId="0"/>
    <xf numFmtId="0" fontId="30" fillId="0" borderId="0"/>
    <xf numFmtId="0" fontId="4" fillId="0" borderId="0"/>
    <xf numFmtId="0" fontId="4" fillId="36" borderId="41" applyNumberFormat="0" applyFont="0" applyAlignment="0" applyProtection="0"/>
    <xf numFmtId="0" fontId="72" fillId="34" borderId="38" applyNumberFormat="0" applyAlignment="0" applyProtection="0"/>
    <xf numFmtId="0" fontId="76" fillId="0" borderId="0" applyNumberFormat="0" applyFill="0" applyBorder="0" applyAlignment="0" applyProtection="0"/>
    <xf numFmtId="0" fontId="77" fillId="0" borderId="0" applyNumberFormat="0" applyFill="0" applyBorder="0" applyAlignment="0" applyProtection="0"/>
    <xf numFmtId="0" fontId="65" fillId="0" borderId="34" applyNumberFormat="0" applyFill="0" applyAlignment="0" applyProtection="0"/>
    <xf numFmtId="0" fontId="66" fillId="0" borderId="35" applyNumberFormat="0" applyFill="0" applyAlignment="0" applyProtection="0"/>
    <xf numFmtId="0" fontId="67" fillId="0" borderId="36" applyNumberFormat="0" applyFill="0" applyAlignment="0" applyProtection="0"/>
    <xf numFmtId="0" fontId="67" fillId="0" borderId="0" applyNumberForma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79"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0" fontId="3" fillId="0" borderId="0"/>
    <xf numFmtId="0" fontId="1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16"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16" fillId="0" borderId="0"/>
    <xf numFmtId="0" fontId="16" fillId="0" borderId="0"/>
    <xf numFmtId="0" fontId="16" fillId="0" borderId="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38" borderId="0" applyNumberFormat="0" applyBorder="0" applyAlignment="0" applyProtection="0"/>
    <xf numFmtId="0" fontId="3" fillId="42" borderId="0" applyNumberFormat="0" applyBorder="0" applyAlignment="0" applyProtection="0"/>
    <xf numFmtId="0" fontId="3" fillId="46" borderId="0" applyNumberFormat="0" applyBorder="0" applyAlignment="0" applyProtection="0"/>
    <xf numFmtId="0" fontId="3" fillId="50" borderId="0" applyNumberFormat="0" applyBorder="0" applyAlignment="0" applyProtection="0"/>
    <xf numFmtId="0" fontId="3" fillId="54" borderId="0" applyNumberFormat="0" applyBorder="0" applyAlignment="0" applyProtection="0"/>
    <xf numFmtId="0" fontId="3" fillId="58" borderId="0" applyNumberFormat="0" applyBorder="0" applyAlignment="0" applyProtection="0"/>
    <xf numFmtId="0" fontId="3" fillId="39" borderId="0" applyNumberFormat="0" applyBorder="0" applyAlignment="0" applyProtection="0"/>
    <xf numFmtId="0" fontId="3" fillId="43" borderId="0" applyNumberFormat="0" applyBorder="0" applyAlignment="0" applyProtection="0"/>
    <xf numFmtId="0" fontId="3" fillId="47" borderId="0" applyNumberFormat="0" applyBorder="0" applyAlignment="0" applyProtection="0"/>
    <xf numFmtId="0" fontId="3" fillId="51" borderId="0" applyNumberFormat="0" applyBorder="0" applyAlignment="0" applyProtection="0"/>
    <xf numFmtId="0" fontId="3" fillId="55" borderId="0" applyNumberFormat="0" applyBorder="0" applyAlignment="0" applyProtection="0"/>
    <xf numFmtId="0" fontId="3" fillId="59" borderId="0" applyNumberFormat="0" applyBorder="0" applyAlignment="0" applyProtection="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36" borderId="41" applyNumberFormat="0" applyFont="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1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16"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6" fillId="0" borderId="0"/>
    <xf numFmtId="0" fontId="16" fillId="0" borderId="0"/>
    <xf numFmtId="0" fontId="16"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38" borderId="0" applyNumberFormat="0" applyBorder="0" applyAlignment="0" applyProtection="0"/>
    <xf numFmtId="0" fontId="2" fillId="42" borderId="0" applyNumberFormat="0" applyBorder="0" applyAlignment="0" applyProtection="0"/>
    <xf numFmtId="0" fontId="2" fillId="46" borderId="0" applyNumberFormat="0" applyBorder="0" applyAlignment="0" applyProtection="0"/>
    <xf numFmtId="0" fontId="2" fillId="50" borderId="0" applyNumberFormat="0" applyBorder="0" applyAlignment="0" applyProtection="0"/>
    <xf numFmtId="0" fontId="2" fillId="54" borderId="0" applyNumberFormat="0" applyBorder="0" applyAlignment="0" applyProtection="0"/>
    <xf numFmtId="0" fontId="2" fillId="58" borderId="0" applyNumberFormat="0" applyBorder="0" applyAlignment="0" applyProtection="0"/>
    <xf numFmtId="0" fontId="2" fillId="39" borderId="0" applyNumberFormat="0" applyBorder="0" applyAlignment="0" applyProtection="0"/>
    <xf numFmtId="0" fontId="2" fillId="43" borderId="0" applyNumberFormat="0" applyBorder="0" applyAlignment="0" applyProtection="0"/>
    <xf numFmtId="0" fontId="2" fillId="47" borderId="0" applyNumberFormat="0" applyBorder="0" applyAlignment="0" applyProtection="0"/>
    <xf numFmtId="0" fontId="2" fillId="51" borderId="0" applyNumberFormat="0" applyBorder="0" applyAlignment="0" applyProtection="0"/>
    <xf numFmtId="0" fontId="2" fillId="55" borderId="0" applyNumberFormat="0" applyBorder="0" applyAlignment="0" applyProtection="0"/>
    <xf numFmtId="0" fontId="2" fillId="59" borderId="0" applyNumberFormat="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30" fillId="0" borderId="0"/>
    <xf numFmtId="0" fontId="2" fillId="0" borderId="0"/>
    <xf numFmtId="0" fontId="2" fillId="36" borderId="41" applyNumberFormat="0" applyFont="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16"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38" borderId="0" applyNumberFormat="0" applyBorder="0" applyAlignment="0" applyProtection="0"/>
    <xf numFmtId="0" fontId="2" fillId="42" borderId="0" applyNumberFormat="0" applyBorder="0" applyAlignment="0" applyProtection="0"/>
    <xf numFmtId="0" fontId="2" fillId="46" borderId="0" applyNumberFormat="0" applyBorder="0" applyAlignment="0" applyProtection="0"/>
    <xf numFmtId="0" fontId="2" fillId="50" borderId="0" applyNumberFormat="0" applyBorder="0" applyAlignment="0" applyProtection="0"/>
    <xf numFmtId="0" fontId="2" fillId="54" borderId="0" applyNumberFormat="0" applyBorder="0" applyAlignment="0" applyProtection="0"/>
    <xf numFmtId="0" fontId="2" fillId="58" borderId="0" applyNumberFormat="0" applyBorder="0" applyAlignment="0" applyProtection="0"/>
    <xf numFmtId="0" fontId="2" fillId="39" borderId="0" applyNumberFormat="0" applyBorder="0" applyAlignment="0" applyProtection="0"/>
    <xf numFmtId="0" fontId="2" fillId="43" borderId="0" applyNumberFormat="0" applyBorder="0" applyAlignment="0" applyProtection="0"/>
    <xf numFmtId="0" fontId="2" fillId="47" borderId="0" applyNumberFormat="0" applyBorder="0" applyAlignment="0" applyProtection="0"/>
    <xf numFmtId="0" fontId="2" fillId="51" borderId="0" applyNumberFormat="0" applyBorder="0" applyAlignment="0" applyProtection="0"/>
    <xf numFmtId="0" fontId="2" fillId="55" borderId="0" applyNumberFormat="0" applyBorder="0" applyAlignment="0" applyProtection="0"/>
    <xf numFmtId="0" fontId="2" fillId="59" borderId="0" applyNumberFormat="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36" borderId="41" applyNumberFormat="0" applyFont="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80" fillId="0" borderId="0"/>
    <xf numFmtId="0" fontId="16" fillId="0" borderId="0"/>
    <xf numFmtId="0" fontId="8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cellStyleXfs>
  <cellXfs count="272">
    <xf numFmtId="0" fontId="0" fillId="0" borderId="0" xfId="0"/>
    <xf numFmtId="4" fontId="16" fillId="3" borderId="1" xfId="10" applyNumberFormat="1" applyFill="1" applyBorder="1" applyAlignment="1">
      <alignment vertical="center"/>
    </xf>
    <xf numFmtId="164" fontId="17" fillId="0" borderId="1" xfId="26" applyFont="1" applyFill="1" applyBorder="1" applyAlignment="1">
      <alignment vertical="center" wrapText="1"/>
    </xf>
    <xf numFmtId="164" fontId="16" fillId="4" borderId="1" xfId="26" applyFont="1" applyFill="1" applyBorder="1" applyAlignment="1">
      <alignment vertical="center"/>
    </xf>
    <xf numFmtId="164" fontId="17" fillId="3" borderId="1" xfId="26" applyFont="1" applyFill="1" applyBorder="1" applyAlignment="1">
      <alignment vertical="center"/>
    </xf>
    <xf numFmtId="164" fontId="16" fillId="3" borderId="1" xfId="26" applyFont="1" applyFill="1" applyBorder="1" applyAlignment="1">
      <alignment vertical="center" wrapText="1"/>
    </xf>
    <xf numFmtId="164" fontId="16" fillId="3" borderId="1" xfId="26" applyFont="1" applyFill="1" applyBorder="1" applyAlignment="1">
      <alignment vertical="center"/>
    </xf>
    <xf numFmtId="164" fontId="16" fillId="2" borderId="1" xfId="26" applyFont="1" applyFill="1" applyBorder="1" applyAlignment="1">
      <alignment vertical="center"/>
    </xf>
    <xf numFmtId="4" fontId="17" fillId="0" borderId="0" xfId="10" applyNumberFormat="1" applyFont="1" applyAlignment="1">
      <alignment vertical="center"/>
    </xf>
    <xf numFmtId="0" fontId="16" fillId="3" borderId="19" xfId="10" applyFill="1" applyBorder="1" applyAlignment="1">
      <alignment horizontal="center"/>
    </xf>
    <xf numFmtId="0" fontId="16" fillId="3" borderId="3" xfId="10" applyFill="1" applyBorder="1" applyAlignment="1">
      <alignment horizontal="center"/>
    </xf>
    <xf numFmtId="0" fontId="16" fillId="0" borderId="20" xfId="10" applyBorder="1"/>
    <xf numFmtId="0" fontId="16" fillId="0" borderId="21" xfId="10" applyBorder="1" applyAlignment="1">
      <alignment horizontal="center"/>
    </xf>
    <xf numFmtId="0" fontId="16" fillId="0" borderId="21" xfId="10" applyBorder="1"/>
    <xf numFmtId="0" fontId="16" fillId="0" borderId="13" xfId="10" applyBorder="1" applyAlignment="1">
      <alignment horizontal="center"/>
    </xf>
    <xf numFmtId="164" fontId="0" fillId="0" borderId="1" xfId="45" applyFont="1" applyBorder="1" applyAlignment="1">
      <alignment horizontal="center"/>
    </xf>
    <xf numFmtId="10" fontId="0" fillId="0" borderId="1" xfId="11" applyNumberFormat="1" applyFont="1" applyBorder="1" applyAlignment="1">
      <alignment horizontal="center"/>
    </xf>
    <xf numFmtId="10" fontId="0" fillId="0" borderId="1" xfId="11" applyNumberFormat="1" applyFont="1" applyBorder="1"/>
    <xf numFmtId="0" fontId="16" fillId="0" borderId="1" xfId="10" applyBorder="1"/>
    <xf numFmtId="164" fontId="16" fillId="0" borderId="1" xfId="10" applyNumberFormat="1" applyBorder="1"/>
    <xf numFmtId="9" fontId="16" fillId="5" borderId="1" xfId="11" applyFont="1" applyFill="1" applyBorder="1"/>
    <xf numFmtId="9" fontId="0" fillId="0" borderId="1" xfId="11" applyFont="1" applyFill="1" applyBorder="1"/>
    <xf numFmtId="9" fontId="16" fillId="0" borderId="1" xfId="11" applyFont="1" applyFill="1" applyBorder="1"/>
    <xf numFmtId="43" fontId="16" fillId="0" borderId="1" xfId="10" applyNumberFormat="1" applyBorder="1"/>
    <xf numFmtId="164" fontId="0" fillId="0" borderId="1" xfId="45" applyFont="1" applyBorder="1"/>
    <xf numFmtId="9" fontId="16" fillId="5" borderId="1" xfId="48" applyFont="1" applyFill="1" applyBorder="1"/>
    <xf numFmtId="9" fontId="16" fillId="5" borderId="22" xfId="48" applyFont="1" applyFill="1" applyBorder="1"/>
    <xf numFmtId="9" fontId="16" fillId="0" borderId="1" xfId="48" applyFont="1" applyFill="1" applyBorder="1"/>
    <xf numFmtId="0" fontId="16" fillId="0" borderId="0" xfId="10"/>
    <xf numFmtId="164" fontId="0" fillId="0" borderId="0" xfId="45" applyFont="1"/>
    <xf numFmtId="164" fontId="17" fillId="3" borderId="19" xfId="45" applyFont="1" applyFill="1" applyBorder="1"/>
    <xf numFmtId="10" fontId="17" fillId="3" borderId="3" xfId="10" applyNumberFormat="1" applyFont="1" applyFill="1" applyBorder="1"/>
    <xf numFmtId="164" fontId="16" fillId="3" borderId="3" xfId="10" applyNumberFormat="1" applyFill="1" applyBorder="1"/>
    <xf numFmtId="164" fontId="16" fillId="0" borderId="1" xfId="26" applyFont="1" applyFill="1" applyBorder="1" applyAlignment="1">
      <alignment vertical="center"/>
    </xf>
    <xf numFmtId="0" fontId="16" fillId="0" borderId="1" xfId="0" applyFont="1" applyBorder="1" applyAlignment="1">
      <alignment horizontal="center" vertical="center" wrapText="1"/>
    </xf>
    <xf numFmtId="0" fontId="16" fillId="3" borderId="17" xfId="10" applyFill="1" applyBorder="1" applyAlignment="1">
      <alignment horizontal="center"/>
    </xf>
    <xf numFmtId="0" fontId="16" fillId="0" borderId="1" xfId="2042" applyBorder="1" applyAlignment="1">
      <alignment horizontal="center" vertical="center"/>
    </xf>
    <xf numFmtId="0" fontId="16" fillId="0" borderId="1" xfId="27" applyFont="1" applyBorder="1" applyAlignment="1">
      <alignment horizontal="center" vertical="center" wrapText="1"/>
    </xf>
    <xf numFmtId="0" fontId="16" fillId="0" borderId="1" xfId="2037" applyBorder="1" applyAlignment="1">
      <alignment horizontal="center" vertical="center"/>
    </xf>
    <xf numFmtId="49" fontId="16" fillId="0" borderId="1" xfId="27" applyNumberFormat="1" applyFont="1" applyBorder="1" applyAlignment="1">
      <alignment vertical="center" wrapText="1"/>
    </xf>
    <xf numFmtId="0" fontId="16" fillId="0" borderId="1" xfId="789" applyBorder="1" applyAlignment="1">
      <alignment horizontal="center" vertical="center"/>
    </xf>
    <xf numFmtId="0" fontId="16" fillId="0" borderId="1" xfId="793" applyBorder="1" applyAlignment="1">
      <alignment horizontal="center" vertical="center"/>
    </xf>
    <xf numFmtId="0" fontId="16" fillId="0" borderId="1" xfId="2030" applyBorder="1" applyAlignment="1">
      <alignment horizontal="center" vertical="center"/>
    </xf>
    <xf numFmtId="0" fontId="16" fillId="0" borderId="1" xfId="2031" applyBorder="1" applyAlignment="1">
      <alignment horizontal="left" vertical="center" wrapText="1"/>
    </xf>
    <xf numFmtId="0" fontId="16" fillId="0" borderId="1" xfId="2031" applyBorder="1" applyAlignment="1">
      <alignment horizontal="center" vertical="center" wrapText="1"/>
    </xf>
    <xf numFmtId="0" fontId="16" fillId="0" borderId="1" xfId="2025" applyBorder="1" applyAlignment="1">
      <alignment horizontal="center" vertical="center"/>
    </xf>
    <xf numFmtId="0" fontId="16" fillId="0" borderId="2" xfId="2025" applyBorder="1" applyAlignment="1">
      <alignment horizontal="left" vertical="center" wrapText="1"/>
    </xf>
    <xf numFmtId="0" fontId="16" fillId="0" borderId="1" xfId="2047" applyBorder="1" applyAlignment="1">
      <alignment horizontal="center" vertical="center"/>
    </xf>
    <xf numFmtId="0" fontId="16" fillId="0" borderId="1" xfId="2028" applyBorder="1" applyAlignment="1">
      <alignment horizontal="center" vertical="center"/>
    </xf>
    <xf numFmtId="0" fontId="16" fillId="0" borderId="1" xfId="2028" applyBorder="1" applyAlignment="1">
      <alignment horizontal="left" vertical="center" wrapText="1"/>
    </xf>
    <xf numFmtId="0" fontId="16" fillId="0" borderId="1" xfId="2045" applyBorder="1" applyAlignment="1">
      <alignment horizontal="center" vertical="center"/>
    </xf>
    <xf numFmtId="0" fontId="16" fillId="0" borderId="1" xfId="2045" applyBorder="1" applyAlignment="1">
      <alignment horizontal="left" vertical="center" wrapText="1"/>
    </xf>
    <xf numFmtId="0" fontId="16" fillId="0" borderId="2" xfId="2029" applyBorder="1" applyAlignment="1">
      <alignment horizontal="center" vertical="center"/>
    </xf>
    <xf numFmtId="0" fontId="16" fillId="0" borderId="1" xfId="2052" applyBorder="1" applyAlignment="1">
      <alignment horizontal="center" vertical="center"/>
    </xf>
    <xf numFmtId="0" fontId="16" fillId="0" borderId="1" xfId="2052" applyBorder="1" applyAlignment="1">
      <alignment horizontal="left" vertical="center" wrapText="1"/>
    </xf>
    <xf numFmtId="0" fontId="16" fillId="0" borderId="2" xfId="0" applyFont="1" applyBorder="1" applyAlignment="1">
      <alignment horizontal="left" vertical="center" wrapText="1"/>
    </xf>
    <xf numFmtId="1" fontId="16" fillId="0" borderId="1" xfId="10" applyNumberFormat="1" applyBorder="1" applyAlignment="1">
      <alignment horizontal="center" vertical="center" wrapText="1"/>
    </xf>
    <xf numFmtId="0" fontId="16" fillId="0" borderId="24" xfId="10" applyBorder="1" applyAlignment="1">
      <alignment vertical="center" wrapText="1"/>
    </xf>
    <xf numFmtId="0" fontId="16" fillId="0" borderId="0" xfId="258"/>
    <xf numFmtId="0" fontId="16" fillId="0" borderId="0" xfId="258" applyAlignment="1">
      <alignment vertical="center"/>
    </xf>
    <xf numFmtId="0" fontId="16" fillId="0" borderId="0" xfId="258" applyAlignment="1">
      <alignment horizontal="left" vertical="center"/>
    </xf>
    <xf numFmtId="0" fontId="16" fillId="0" borderId="0" xfId="258" applyAlignment="1">
      <alignment horizontal="center" vertical="center"/>
    </xf>
    <xf numFmtId="164" fontId="16" fillId="0" borderId="0" xfId="45" applyFont="1" applyBorder="1" applyAlignment="1">
      <alignment horizontal="center" vertical="center"/>
    </xf>
    <xf numFmtId="0" fontId="17" fillId="0" borderId="5" xfId="258" applyFont="1" applyBorder="1" applyAlignment="1">
      <alignment vertical="center"/>
    </xf>
    <xf numFmtId="0" fontId="17" fillId="0" borderId="6" xfId="258" applyFont="1" applyBorder="1" applyAlignment="1">
      <alignment vertical="center"/>
    </xf>
    <xf numFmtId="0" fontId="16" fillId="0" borderId="6" xfId="258" applyBorder="1" applyAlignment="1">
      <alignment horizontal="left" vertical="center"/>
    </xf>
    <xf numFmtId="0" fontId="16" fillId="0" borderId="6" xfId="258" applyBorder="1" applyAlignment="1">
      <alignment horizontal="center" vertical="center"/>
    </xf>
    <xf numFmtId="164" fontId="16" fillId="0" borderId="6" xfId="45" applyFont="1" applyBorder="1" applyAlignment="1">
      <alignment horizontal="center" vertical="center"/>
    </xf>
    <xf numFmtId="0" fontId="16" fillId="0" borderId="6" xfId="258" applyBorder="1" applyAlignment="1">
      <alignment vertical="center"/>
    </xf>
    <xf numFmtId="0" fontId="16" fillId="0" borderId="6" xfId="258" applyBorder="1"/>
    <xf numFmtId="0" fontId="16" fillId="0" borderId="7" xfId="258" applyBorder="1"/>
    <xf numFmtId="0" fontId="17" fillId="0" borderId="0" xfId="258" applyFont="1" applyAlignment="1">
      <alignment vertical="center"/>
    </xf>
    <xf numFmtId="164" fontId="17" fillId="0" borderId="0" xfId="45" applyFont="1" applyBorder="1" applyAlignment="1">
      <alignment horizontal="center" vertical="center"/>
    </xf>
    <xf numFmtId="9" fontId="16" fillId="0" borderId="0" xfId="258" applyNumberFormat="1" applyAlignment="1">
      <alignment vertical="center"/>
    </xf>
    <xf numFmtId="0" fontId="16" fillId="0" borderId="9" xfId="258" applyBorder="1"/>
    <xf numFmtId="0" fontId="17" fillId="0" borderId="11" xfId="258" applyFont="1" applyBorder="1" applyAlignment="1">
      <alignment vertical="center"/>
    </xf>
    <xf numFmtId="0" fontId="16" fillId="0" borderId="11" xfId="258" applyBorder="1" applyAlignment="1">
      <alignment horizontal="left" vertical="center"/>
    </xf>
    <xf numFmtId="0" fontId="16" fillId="0" borderId="11" xfId="258" applyBorder="1" applyAlignment="1">
      <alignment horizontal="center" vertical="center"/>
    </xf>
    <xf numFmtId="164" fontId="17" fillId="0" borderId="11" xfId="45" applyFont="1" applyBorder="1" applyAlignment="1">
      <alignment horizontal="center" vertical="center"/>
    </xf>
    <xf numFmtId="0" fontId="16" fillId="0" borderId="11" xfId="258" applyBorder="1" applyAlignment="1">
      <alignment vertical="center"/>
    </xf>
    <xf numFmtId="0" fontId="16" fillId="0" borderId="11" xfId="258" applyBorder="1"/>
    <xf numFmtId="0" fontId="16" fillId="0" borderId="12" xfId="258" applyBorder="1"/>
    <xf numFmtId="0" fontId="16" fillId="3" borderId="25" xfId="10" applyFill="1" applyBorder="1" applyAlignment="1">
      <alignment horizontal="center"/>
    </xf>
    <xf numFmtId="0" fontId="16" fillId="0" borderId="14" xfId="10" applyBorder="1"/>
    <xf numFmtId="10" fontId="16" fillId="5" borderId="1" xfId="11" applyNumberFormat="1" applyFont="1" applyFill="1" applyBorder="1"/>
    <xf numFmtId="0" fontId="16" fillId="0" borderId="22" xfId="10" applyBorder="1"/>
    <xf numFmtId="10" fontId="16" fillId="0" borderId="1" xfId="10" applyNumberFormat="1" applyBorder="1"/>
    <xf numFmtId="9" fontId="16" fillId="4" borderId="1" xfId="11" applyFont="1" applyFill="1" applyBorder="1"/>
    <xf numFmtId="9" fontId="0" fillId="0" borderId="22" xfId="11" applyFont="1" applyBorder="1"/>
    <xf numFmtId="9" fontId="0" fillId="0" borderId="1" xfId="11" applyFont="1" applyBorder="1"/>
    <xf numFmtId="164" fontId="16" fillId="0" borderId="22" xfId="10" applyNumberFormat="1" applyBorder="1"/>
    <xf numFmtId="9" fontId="16" fillId="5" borderId="22" xfId="11" applyFont="1" applyFill="1" applyBorder="1"/>
    <xf numFmtId="164" fontId="16" fillId="0" borderId="1" xfId="14" applyFont="1" applyBorder="1"/>
    <xf numFmtId="9" fontId="0" fillId="0" borderId="22" xfId="11" applyFont="1" applyFill="1" applyBorder="1"/>
    <xf numFmtId="9" fontId="16" fillId="0" borderId="22" xfId="11" applyFont="1" applyFill="1" applyBorder="1"/>
    <xf numFmtId="9" fontId="50" fillId="5" borderId="22" xfId="11" applyFont="1" applyFill="1" applyBorder="1"/>
    <xf numFmtId="9" fontId="50" fillId="5" borderId="1" xfId="11" applyFont="1" applyFill="1" applyBorder="1"/>
    <xf numFmtId="43" fontId="16" fillId="0" borderId="22" xfId="10" applyNumberFormat="1" applyBorder="1"/>
    <xf numFmtId="164" fontId="16" fillId="4" borderId="1" xfId="10" applyNumberFormat="1" applyFill="1" applyBorder="1"/>
    <xf numFmtId="0" fontId="16" fillId="0" borderId="1" xfId="10" applyBorder="1" applyAlignment="1">
      <alignment horizontal="center"/>
    </xf>
    <xf numFmtId="9" fontId="16" fillId="5" borderId="1" xfId="10" applyNumberFormat="1" applyFill="1" applyBorder="1"/>
    <xf numFmtId="9" fontId="16" fillId="0" borderId="1" xfId="48" applyFont="1" applyBorder="1"/>
    <xf numFmtId="0" fontId="16" fillId="0" borderId="23" xfId="10" applyBorder="1"/>
    <xf numFmtId="164" fontId="16" fillId="3" borderId="3" xfId="14" applyFont="1" applyFill="1" applyBorder="1"/>
    <xf numFmtId="0" fontId="17" fillId="0" borderId="0" xfId="10" applyFont="1" applyAlignment="1">
      <alignment horizontal="right" vertical="center" wrapText="1"/>
    </xf>
    <xf numFmtId="164" fontId="17" fillId="0" borderId="0" xfId="14" applyFont="1" applyFill="1" applyBorder="1" applyAlignment="1">
      <alignment vertical="center" wrapText="1"/>
    </xf>
    <xf numFmtId="0" fontId="16" fillId="0" borderId="1" xfId="0" applyFont="1" applyBorder="1" applyAlignment="1">
      <alignment horizontal="center" vertical="center"/>
    </xf>
    <xf numFmtId="0" fontId="16" fillId="4" borderId="1" xfId="10" applyFill="1" applyBorder="1" applyAlignment="1">
      <alignment horizontal="left" vertical="center" wrapText="1"/>
    </xf>
    <xf numFmtId="0" fontId="16" fillId="4" borderId="1" xfId="10" applyFill="1" applyBorder="1" applyAlignment="1">
      <alignment vertical="center" wrapText="1"/>
    </xf>
    <xf numFmtId="0" fontId="19" fillId="0" borderId="1" xfId="41" applyFont="1" applyBorder="1" applyAlignment="1">
      <alignment horizontal="center" vertical="center" wrapText="1"/>
    </xf>
    <xf numFmtId="0" fontId="19" fillId="0" borderId="1" xfId="41" applyFont="1" applyBorder="1" applyAlignment="1">
      <alignment horizontal="justify" vertical="center" wrapText="1"/>
    </xf>
    <xf numFmtId="0" fontId="17" fillId="0" borderId="0" xfId="10" applyFont="1" applyAlignment="1">
      <alignment vertical="center" wrapText="1"/>
    </xf>
    <xf numFmtId="164" fontId="17" fillId="0" borderId="0" xfId="37" applyFont="1" applyFill="1" applyAlignment="1">
      <alignment vertical="center"/>
    </xf>
    <xf numFmtId="0" fontId="16" fillId="0" borderId="1" xfId="175" applyBorder="1" applyAlignment="1">
      <alignment horizontal="left" vertical="center" wrapText="1"/>
    </xf>
    <xf numFmtId="0" fontId="16" fillId="0" borderId="2" xfId="175" applyBorder="1" applyAlignment="1">
      <alignment horizontal="center" vertical="center" wrapText="1"/>
    </xf>
    <xf numFmtId="0" fontId="17" fillId="0" borderId="0" xfId="10" applyFont="1" applyAlignment="1">
      <alignment horizontal="center" vertical="center" wrapText="1"/>
    </xf>
    <xf numFmtId="0" fontId="17" fillId="0" borderId="0" xfId="10" applyFont="1" applyAlignment="1">
      <alignment horizontal="center" wrapText="1"/>
    </xf>
    <xf numFmtId="0" fontId="17" fillId="0" borderId="0" xfId="10" applyFont="1" applyAlignment="1">
      <alignment horizontal="center"/>
    </xf>
    <xf numFmtId="0" fontId="16" fillId="0" borderId="0" xfId="10" applyAlignment="1">
      <alignment horizontal="left" vertical="center" wrapText="1"/>
    </xf>
    <xf numFmtId="0" fontId="16" fillId="0" borderId="0" xfId="10" applyAlignment="1">
      <alignment vertical="center" wrapText="1"/>
    </xf>
    <xf numFmtId="0" fontId="17" fillId="0" borderId="0" xfId="10" applyFont="1" applyAlignment="1">
      <alignment horizontal="center" vertical="center"/>
    </xf>
    <xf numFmtId="0" fontId="16" fillId="0" borderId="0" xfId="10" applyAlignment="1">
      <alignment vertical="center"/>
    </xf>
    <xf numFmtId="0" fontId="16" fillId="0" borderId="0" xfId="10" applyAlignment="1">
      <alignment horizontal="center" vertical="center"/>
    </xf>
    <xf numFmtId="0" fontId="16" fillId="0" borderId="0" xfId="10" applyAlignment="1">
      <alignment horizontal="center"/>
    </xf>
    <xf numFmtId="0" fontId="16" fillId="0" borderId="0" xfId="10" applyAlignment="1">
      <alignment horizontal="left" vertical="center"/>
    </xf>
    <xf numFmtId="0" fontId="17" fillId="0" borderId="1" xfId="10" applyFont="1" applyBorder="1" applyAlignment="1">
      <alignment vertical="center"/>
    </xf>
    <xf numFmtId="0" fontId="16" fillId="0" borderId="1" xfId="10" applyBorder="1" applyAlignment="1">
      <alignment vertical="center"/>
    </xf>
    <xf numFmtId="0" fontId="17" fillId="0" borderId="1" xfId="10" applyFont="1" applyBorder="1" applyAlignment="1">
      <alignment vertical="center" wrapText="1"/>
    </xf>
    <xf numFmtId="0" fontId="17" fillId="0" borderId="1" xfId="10" applyFont="1" applyBorder="1" applyAlignment="1">
      <alignment horizontal="left" vertical="center" wrapText="1"/>
    </xf>
    <xf numFmtId="0" fontId="17" fillId="2" borderId="1" xfId="10" applyFont="1" applyFill="1" applyBorder="1" applyAlignment="1">
      <alignment horizontal="center"/>
    </xf>
    <xf numFmtId="0" fontId="17" fillId="2" borderId="1" xfId="10" applyFont="1" applyFill="1" applyBorder="1" applyAlignment="1">
      <alignment vertical="center"/>
    </xf>
    <xf numFmtId="0" fontId="17" fillId="0" borderId="0" xfId="10" applyFont="1" applyAlignment="1">
      <alignment vertical="center"/>
    </xf>
    <xf numFmtId="0" fontId="16" fillId="4" borderId="1" xfId="10" applyFill="1" applyBorder="1" applyAlignment="1">
      <alignment vertical="center"/>
    </xf>
    <xf numFmtId="0" fontId="17" fillId="4" borderId="1" xfId="10" applyFont="1" applyFill="1" applyBorder="1" applyAlignment="1">
      <alignment vertical="center" wrapText="1"/>
    </xf>
    <xf numFmtId="0" fontId="17" fillId="4" borderId="1" xfId="10" applyFont="1" applyFill="1" applyBorder="1" applyAlignment="1">
      <alignment vertical="center"/>
    </xf>
    <xf numFmtId="49" fontId="16" fillId="4" borderId="1" xfId="10" applyNumberFormat="1" applyFill="1" applyBorder="1" applyAlignment="1">
      <alignment horizontal="center" vertical="center"/>
    </xf>
    <xf numFmtId="0" fontId="17" fillId="0" borderId="1" xfId="10" applyFont="1" applyBorder="1" applyAlignment="1">
      <alignment horizontal="center" vertical="center" wrapText="1"/>
    </xf>
    <xf numFmtId="0" fontId="16" fillId="4" borderId="1" xfId="10" applyFill="1" applyBorder="1" applyAlignment="1">
      <alignment horizontal="center" vertical="center" wrapText="1"/>
    </xf>
    <xf numFmtId="0" fontId="16" fillId="0" borderId="10" xfId="10" applyBorder="1" applyAlignment="1" applyProtection="1">
      <alignment horizontal="center"/>
      <protection locked="0"/>
    </xf>
    <xf numFmtId="0" fontId="16" fillId="0" borderId="11" xfId="10" applyBorder="1" applyAlignment="1" applyProtection="1">
      <alignment horizontal="center"/>
      <protection locked="0"/>
    </xf>
    <xf numFmtId="0" fontId="16" fillId="0" borderId="11" xfId="10" applyBorder="1" applyAlignment="1" applyProtection="1">
      <alignment horizontal="left" vertical="center"/>
      <protection locked="0"/>
    </xf>
    <xf numFmtId="0" fontId="16" fillId="0" borderId="11" xfId="10" applyBorder="1" applyAlignment="1" applyProtection="1">
      <alignment horizontal="center" vertical="center"/>
      <protection locked="0"/>
    </xf>
    <xf numFmtId="0" fontId="17" fillId="3" borderId="1" xfId="10" applyFont="1" applyFill="1" applyBorder="1" applyAlignment="1">
      <alignment vertical="center"/>
    </xf>
    <xf numFmtId="0" fontId="16" fillId="3" borderId="1" xfId="10" applyFill="1" applyBorder="1" applyAlignment="1">
      <alignment vertical="center"/>
    </xf>
    <xf numFmtId="0" fontId="17" fillId="3" borderId="1" xfId="10" applyFont="1" applyFill="1" applyBorder="1" applyAlignment="1">
      <alignment vertical="center" wrapText="1"/>
    </xf>
    <xf numFmtId="0" fontId="16" fillId="3" borderId="1" xfId="10" applyFill="1" applyBorder="1" applyAlignment="1">
      <alignment vertical="center" wrapText="1"/>
    </xf>
    <xf numFmtId="0" fontId="17" fillId="3" borderId="1" xfId="10" applyFont="1" applyFill="1" applyBorder="1" applyAlignment="1">
      <alignment horizontal="center" vertical="center"/>
    </xf>
    <xf numFmtId="0" fontId="17" fillId="2" borderId="1" xfId="10" applyFont="1" applyFill="1" applyBorder="1" applyAlignment="1">
      <alignment horizontal="center" vertical="center"/>
    </xf>
    <xf numFmtId="0" fontId="17" fillId="4" borderId="1" xfId="10" applyFont="1" applyFill="1" applyBorder="1" applyAlignment="1">
      <alignment horizontal="center" vertical="center"/>
    </xf>
    <xf numFmtId="164" fontId="16" fillId="0" borderId="0" xfId="26" applyFont="1" applyFill="1" applyAlignment="1">
      <alignment vertical="center"/>
    </xf>
    <xf numFmtId="164" fontId="16" fillId="0" borderId="0" xfId="26" applyFont="1" applyFill="1" applyAlignment="1">
      <alignment horizontal="center" vertical="center"/>
    </xf>
    <xf numFmtId="164" fontId="17" fillId="0" borderId="12" xfId="26" applyFont="1" applyFill="1" applyBorder="1" applyAlignment="1" applyProtection="1">
      <alignment horizontal="center" vertical="center"/>
      <protection locked="0"/>
    </xf>
    <xf numFmtId="164" fontId="16" fillId="0" borderId="0" xfId="26" applyFont="1" applyFill="1" applyBorder="1" applyAlignment="1">
      <alignment vertical="center"/>
    </xf>
    <xf numFmtId="164" fontId="16" fillId="0" borderId="0" xfId="26" applyFont="1" applyFill="1" applyBorder="1" applyAlignment="1">
      <alignment horizontal="center" vertical="center"/>
    </xf>
    <xf numFmtId="49" fontId="16" fillId="0" borderId="1" xfId="27" applyNumberFormat="1" applyFont="1" applyBorder="1" applyAlignment="1">
      <alignment horizontal="center" vertical="center" wrapText="1"/>
    </xf>
    <xf numFmtId="164" fontId="16" fillId="0" borderId="0" xfId="26" applyFont="1" applyFill="1" applyBorder="1" applyAlignment="1">
      <alignment vertical="center" wrapText="1"/>
    </xf>
    <xf numFmtId="164" fontId="16" fillId="0" borderId="0" xfId="26" applyFont="1" applyFill="1" applyBorder="1" applyAlignment="1">
      <alignment horizontal="center" vertical="center" wrapText="1"/>
    </xf>
    <xf numFmtId="164" fontId="17" fillId="0" borderId="0" xfId="26" applyFont="1" applyFill="1" applyBorder="1" applyAlignment="1">
      <alignment horizontal="center" vertical="center" wrapText="1"/>
    </xf>
    <xf numFmtId="164" fontId="17" fillId="0" borderId="0" xfId="26" applyFont="1" applyFill="1" applyBorder="1" applyAlignment="1">
      <alignment horizontal="center" vertical="center"/>
    </xf>
    <xf numFmtId="164" fontId="17" fillId="0" borderId="0" xfId="26" applyFont="1" applyFill="1" applyBorder="1" applyAlignment="1">
      <alignment vertical="center"/>
    </xf>
    <xf numFmtId="0" fontId="17" fillId="0" borderId="1" xfId="10" applyFont="1" applyBorder="1" applyAlignment="1">
      <alignment horizontal="left" vertical="center"/>
    </xf>
    <xf numFmtId="164" fontId="17" fillId="0" borderId="1" xfId="26" applyFont="1" applyFill="1" applyBorder="1" applyAlignment="1">
      <alignment horizontal="center" vertical="center"/>
    </xf>
    <xf numFmtId="164" fontId="17" fillId="0" borderId="1" xfId="26" applyFont="1" applyFill="1" applyBorder="1" applyAlignment="1">
      <alignment vertical="center"/>
    </xf>
    <xf numFmtId="43" fontId="17" fillId="0" borderId="1" xfId="10" applyNumberFormat="1" applyFont="1" applyBorder="1" applyAlignment="1">
      <alignment vertical="center"/>
    </xf>
    <xf numFmtId="0" fontId="16" fillId="2" borderId="1" xfId="10" applyFill="1" applyBorder="1" applyAlignment="1">
      <alignment vertical="center"/>
    </xf>
    <xf numFmtId="0" fontId="17" fillId="4" borderId="1" xfId="10" applyFont="1" applyFill="1" applyBorder="1" applyAlignment="1">
      <alignment horizontal="center" vertical="center" wrapText="1"/>
    </xf>
    <xf numFmtId="0" fontId="17" fillId="4" borderId="1" xfId="10" applyFont="1" applyFill="1" applyBorder="1" applyAlignment="1">
      <alignment horizontal="left" vertical="center" wrapText="1"/>
    </xf>
    <xf numFmtId="43" fontId="16" fillId="0" borderId="0" xfId="10" applyNumberFormat="1" applyAlignment="1">
      <alignment vertical="center"/>
    </xf>
    <xf numFmtId="164" fontId="17" fillId="0" borderId="1" xfId="14" applyFont="1" applyFill="1" applyBorder="1" applyAlignment="1">
      <alignment vertical="center"/>
    </xf>
    <xf numFmtId="0" fontId="16" fillId="4" borderId="0" xfId="10" applyFill="1" applyAlignment="1">
      <alignment vertical="center"/>
    </xf>
    <xf numFmtId="0" fontId="17" fillId="0" borderId="22" xfId="10" applyFont="1" applyBorder="1" applyAlignment="1">
      <alignment vertical="center" wrapText="1"/>
    </xf>
    <xf numFmtId="0" fontId="17" fillId="0" borderId="18" xfId="10" applyFont="1" applyBorder="1" applyAlignment="1">
      <alignment vertical="center" wrapText="1"/>
    </xf>
    <xf numFmtId="49" fontId="17" fillId="2" borderId="22" xfId="10" applyNumberFormat="1" applyFont="1" applyFill="1" applyBorder="1" applyAlignment="1">
      <alignment vertical="center"/>
    </xf>
    <xf numFmtId="49" fontId="17" fillId="2" borderId="18" xfId="10" applyNumberFormat="1" applyFont="1" applyFill="1" applyBorder="1" applyAlignment="1">
      <alignment vertical="center"/>
    </xf>
    <xf numFmtId="49" fontId="17" fillId="2" borderId="24" xfId="10" applyNumberFormat="1" applyFont="1" applyFill="1" applyBorder="1" applyAlignment="1">
      <alignment horizontal="right" vertical="center"/>
    </xf>
    <xf numFmtId="164" fontId="16" fillId="0" borderId="0" xfId="14" applyFont="1" applyFill="1" applyAlignment="1">
      <alignment vertical="center"/>
    </xf>
    <xf numFmtId="164" fontId="16" fillId="0" borderId="0" xfId="14" applyFont="1" applyFill="1" applyBorder="1" applyAlignment="1">
      <alignment vertical="center"/>
    </xf>
    <xf numFmtId="164" fontId="17" fillId="2" borderId="1" xfId="14" applyFont="1" applyFill="1" applyBorder="1" applyAlignment="1">
      <alignment vertical="center"/>
    </xf>
    <xf numFmtId="0" fontId="16" fillId="0" borderId="9" xfId="10" applyBorder="1" applyAlignment="1">
      <alignment vertical="center" wrapText="1"/>
    </xf>
    <xf numFmtId="0" fontId="25" fillId="0" borderId="9" xfId="10" applyFont="1" applyBorder="1" applyAlignment="1">
      <alignment vertical="center" wrapText="1"/>
    </xf>
    <xf numFmtId="164" fontId="17" fillId="0" borderId="1" xfId="14" applyFont="1" applyFill="1" applyBorder="1" applyAlignment="1">
      <alignment vertical="center" wrapText="1"/>
    </xf>
    <xf numFmtId="0" fontId="16" fillId="0" borderId="0" xfId="10" applyAlignment="1">
      <alignment horizontal="center" vertical="center" wrapText="1"/>
    </xf>
    <xf numFmtId="0" fontId="17" fillId="0" borderId="0" xfId="10" applyFont="1" applyAlignment="1">
      <alignment horizontal="left" vertical="center"/>
    </xf>
    <xf numFmtId="0" fontId="19" fillId="0" borderId="1" xfId="5" applyFont="1" applyBorder="1" applyAlignment="1">
      <alignment horizontal="center" vertical="center" wrapText="1"/>
    </xf>
    <xf numFmtId="49" fontId="17" fillId="3" borderId="15" xfId="10" applyNumberFormat="1" applyFont="1" applyFill="1" applyBorder="1" applyAlignment="1">
      <alignment horizontal="center" vertical="center" wrapText="1"/>
    </xf>
    <xf numFmtId="49" fontId="17" fillId="3" borderId="3" xfId="10" applyNumberFormat="1" applyFont="1" applyFill="1" applyBorder="1" applyAlignment="1">
      <alignment horizontal="center" vertical="center" wrapText="1"/>
    </xf>
    <xf numFmtId="49" fontId="17" fillId="3" borderId="3" xfId="10" applyNumberFormat="1" applyFont="1" applyFill="1" applyBorder="1" applyAlignment="1">
      <alignment horizontal="center" vertical="center"/>
    </xf>
    <xf numFmtId="164" fontId="17" fillId="3" borderId="3" xfId="28" applyFont="1" applyFill="1" applyBorder="1" applyAlignment="1">
      <alignment horizontal="center" vertical="center"/>
    </xf>
    <xf numFmtId="164" fontId="17" fillId="3" borderId="3" xfId="45" applyFont="1" applyFill="1" applyBorder="1" applyAlignment="1">
      <alignment horizontal="center" vertical="center" wrapText="1"/>
    </xf>
    <xf numFmtId="4" fontId="17" fillId="3" borderId="4" xfId="10" applyNumberFormat="1" applyFont="1" applyFill="1" applyBorder="1" applyAlignment="1">
      <alignment horizontal="center" vertical="center" wrapText="1"/>
    </xf>
    <xf numFmtId="164" fontId="16" fillId="0" borderId="0" xfId="37" quotePrefix="1" applyFont="1" applyFill="1" applyAlignment="1">
      <alignment vertical="center"/>
    </xf>
    <xf numFmtId="164" fontId="16" fillId="0" borderId="0" xfId="45" applyFont="1" applyFill="1" applyAlignment="1">
      <alignment vertical="center"/>
    </xf>
    <xf numFmtId="164" fontId="17" fillId="0" borderId="0" xfId="45" applyFont="1" applyFill="1" applyBorder="1" applyAlignment="1">
      <alignment horizontal="right" vertical="center" wrapText="1"/>
    </xf>
    <xf numFmtId="164" fontId="17" fillId="2" borderId="1" xfId="26" applyFont="1" applyFill="1" applyBorder="1" applyAlignment="1">
      <alignment vertical="center"/>
    </xf>
    <xf numFmtId="0" fontId="17" fillId="0" borderId="24" xfId="10" applyFont="1" applyBorder="1" applyAlignment="1">
      <alignment horizontal="right" vertical="center" wrapText="1"/>
    </xf>
    <xf numFmtId="0" fontId="16" fillId="0" borderId="1" xfId="10" applyBorder="1" applyAlignment="1">
      <alignment horizontal="center" vertical="center"/>
    </xf>
    <xf numFmtId="0" fontId="16" fillId="0" borderId="1" xfId="2251" applyBorder="1" applyAlignment="1">
      <alignment horizontal="left" vertical="center" wrapText="1"/>
    </xf>
    <xf numFmtId="0" fontId="16" fillId="0" borderId="1" xfId="175" applyBorder="1" applyAlignment="1">
      <alignment horizontal="center" vertical="center" wrapText="1"/>
    </xf>
    <xf numFmtId="0" fontId="16" fillId="0" borderId="1" xfId="175" applyBorder="1" applyAlignment="1">
      <alignment horizontal="center" vertical="center"/>
    </xf>
    <xf numFmtId="0" fontId="16" fillId="0" borderId="1" xfId="2051" applyBorder="1" applyAlignment="1">
      <alignment horizontal="center" vertical="center" wrapText="1"/>
    </xf>
    <xf numFmtId="0" fontId="16" fillId="0" borderId="18" xfId="10" applyBorder="1" applyAlignment="1">
      <alignment horizontal="left" vertical="center" wrapText="1"/>
    </xf>
    <xf numFmtId="0" fontId="16" fillId="0" borderId="22" xfId="10" applyBorder="1" applyAlignment="1">
      <alignment horizontal="center" vertical="center" wrapText="1"/>
    </xf>
    <xf numFmtId="0" fontId="16" fillId="0" borderId="18" xfId="10" applyBorder="1" applyAlignment="1">
      <alignment horizontal="center" vertical="center" wrapText="1"/>
    </xf>
    <xf numFmtId="164" fontId="16" fillId="0" borderId="18" xfId="14" applyFont="1" applyFill="1" applyBorder="1" applyAlignment="1">
      <alignment horizontal="right" vertical="center"/>
    </xf>
    <xf numFmtId="0" fontId="17" fillId="0" borderId="1" xfId="10" applyFont="1" applyBorder="1" applyAlignment="1">
      <alignment horizontal="center"/>
    </xf>
    <xf numFmtId="0" fontId="17" fillId="0" borderId="22" xfId="10" applyFont="1" applyBorder="1" applyAlignment="1">
      <alignment horizontal="center" vertical="center" wrapText="1"/>
    </xf>
    <xf numFmtId="0" fontId="16" fillId="4" borderId="18" xfId="10" applyFill="1" applyBorder="1" applyAlignment="1">
      <alignment vertical="center"/>
    </xf>
    <xf numFmtId="4" fontId="16" fillId="0" borderId="0" xfId="10" applyNumberFormat="1" applyAlignment="1">
      <alignment vertical="center"/>
    </xf>
    <xf numFmtId="0" fontId="16" fillId="4" borderId="1" xfId="10" applyFill="1" applyBorder="1" applyAlignment="1">
      <alignment horizontal="center" vertical="center"/>
    </xf>
    <xf numFmtId="0" fontId="16" fillId="0" borderId="1" xfId="10" applyBorder="1" applyAlignment="1">
      <alignment vertical="center" wrapText="1"/>
    </xf>
    <xf numFmtId="0" fontId="17" fillId="0" borderId="1" xfId="10" applyFont="1" applyBorder="1" applyAlignment="1">
      <alignment horizontal="center" vertical="center"/>
    </xf>
    <xf numFmtId="0" fontId="16" fillId="0" borderId="1" xfId="10" applyBorder="1" applyAlignment="1">
      <alignment horizontal="left" vertical="center" wrapText="1"/>
    </xf>
    <xf numFmtId="0" fontId="16" fillId="0" borderId="1" xfId="10" applyBorder="1" applyAlignment="1">
      <alignment horizontal="left" vertical="center"/>
    </xf>
    <xf numFmtId="0" fontId="16" fillId="0" borderId="1" xfId="10" applyBorder="1" applyAlignment="1">
      <alignment horizontal="center" vertical="center" wrapText="1"/>
    </xf>
    <xf numFmtId="164" fontId="16" fillId="0" borderId="1" xfId="14" applyFont="1" applyFill="1" applyBorder="1" applyAlignment="1">
      <alignment horizontal="right" vertical="center"/>
    </xf>
    <xf numFmtId="164" fontId="16" fillId="0" borderId="1" xfId="14" applyFont="1" applyFill="1" applyBorder="1" applyAlignment="1">
      <alignment vertical="center"/>
    </xf>
    <xf numFmtId="0" fontId="16" fillId="0" borderId="1" xfId="2172" applyBorder="1" applyAlignment="1">
      <alignment horizontal="center" vertical="center"/>
    </xf>
    <xf numFmtId="0" fontId="16" fillId="0" borderId="1" xfId="376" applyBorder="1" applyAlignment="1">
      <alignment horizontal="center" vertical="center"/>
    </xf>
    <xf numFmtId="0" fontId="16" fillId="0" borderId="1" xfId="828" applyBorder="1" applyAlignment="1">
      <alignment horizontal="center" vertical="center"/>
    </xf>
    <xf numFmtId="0" fontId="16" fillId="0" borderId="1" xfId="828" applyBorder="1" applyAlignment="1">
      <alignment horizontal="left" vertical="center"/>
    </xf>
    <xf numFmtId="0" fontId="16" fillId="0" borderId="1" xfId="375" applyBorder="1" applyAlignment="1">
      <alignment horizontal="center" vertical="center"/>
    </xf>
    <xf numFmtId="0" fontId="16" fillId="0" borderId="1" xfId="2251" applyBorder="1" applyAlignment="1">
      <alignment horizontal="center" vertical="center" wrapText="1"/>
    </xf>
    <xf numFmtId="0" fontId="17" fillId="0" borderId="8" xfId="10" applyFont="1" applyBorder="1" applyAlignment="1">
      <alignment vertical="center"/>
    </xf>
    <xf numFmtId="0" fontId="17" fillId="0" borderId="10" xfId="10" applyFont="1" applyBorder="1" applyAlignment="1">
      <alignment vertical="center"/>
    </xf>
    <xf numFmtId="10" fontId="17" fillId="0" borderId="0" xfId="11" applyNumberFormat="1" applyFont="1" applyFill="1" applyBorder="1" applyAlignment="1">
      <alignment horizontal="center" vertical="center" wrapText="1"/>
    </xf>
    <xf numFmtId="49" fontId="16" fillId="0" borderId="1" xfId="10" applyNumberFormat="1" applyBorder="1"/>
    <xf numFmtId="0" fontId="19" fillId="0" borderId="1" xfId="30" applyNumberFormat="1" applyFont="1" applyBorder="1" applyAlignment="1">
      <alignment horizontal="center" vertical="center" wrapText="1"/>
    </xf>
    <xf numFmtId="0" fontId="16" fillId="0" borderId="1" xfId="828" applyBorder="1" applyAlignment="1">
      <alignment vertical="center"/>
    </xf>
    <xf numFmtId="165" fontId="19" fillId="0" borderId="1" xfId="4" applyFont="1" applyBorder="1" applyAlignment="1">
      <alignment horizontal="center" vertical="center" wrapText="1"/>
    </xf>
    <xf numFmtId="0" fontId="16" fillId="0" borderId="1" xfId="828" applyBorder="1" applyAlignment="1">
      <alignment horizontal="left" vertical="center" wrapText="1"/>
    </xf>
    <xf numFmtId="0" fontId="16" fillId="0" borderId="1" xfId="828" applyBorder="1" applyAlignment="1">
      <alignment horizontal="center" vertical="center" wrapText="1"/>
    </xf>
    <xf numFmtId="0" fontId="36" fillId="0" borderId="1" xfId="10" applyFont="1" applyBorder="1" applyAlignment="1">
      <alignment horizontal="left" vertical="center" wrapText="1"/>
    </xf>
    <xf numFmtId="0" fontId="82" fillId="0" borderId="1" xfId="2251" applyFont="1" applyBorder="1" applyAlignment="1">
      <alignment horizontal="left" vertical="center" wrapText="1"/>
    </xf>
    <xf numFmtId="0" fontId="36" fillId="0" borderId="1" xfId="10" applyFont="1" applyBorder="1" applyAlignment="1">
      <alignment vertical="center" wrapText="1"/>
    </xf>
    <xf numFmtId="0" fontId="36" fillId="0" borderId="1" xfId="10" applyFont="1" applyBorder="1" applyAlignment="1">
      <alignment horizontal="center" vertical="center"/>
    </xf>
    <xf numFmtId="0" fontId="16" fillId="0" borderId="8" xfId="10" applyBorder="1" applyAlignment="1" applyProtection="1">
      <alignment horizontal="left" vertical="center"/>
      <protection locked="0"/>
    </xf>
    <xf numFmtId="0" fontId="49" fillId="0" borderId="0" xfId="27" applyFont="1" applyAlignment="1">
      <alignment horizontal="left" vertical="center"/>
    </xf>
    <xf numFmtId="0" fontId="49" fillId="0" borderId="9" xfId="27" applyFont="1" applyBorder="1" applyAlignment="1">
      <alignment horizontal="left" vertical="center"/>
    </xf>
    <xf numFmtId="0" fontId="49" fillId="0" borderId="8" xfId="27" applyFont="1" applyBorder="1" applyAlignment="1">
      <alignment horizontal="left" vertical="center"/>
    </xf>
    <xf numFmtId="0" fontId="16" fillId="0" borderId="8" xfId="10" applyBorder="1" applyAlignment="1" applyProtection="1">
      <alignment horizontal="left"/>
      <protection locked="0"/>
    </xf>
    <xf numFmtId="0" fontId="16" fillId="0" borderId="0" xfId="10" applyAlignment="1" applyProtection="1">
      <alignment horizontal="left"/>
      <protection locked="0"/>
    </xf>
    <xf numFmtId="0" fontId="16" fillId="0" borderId="9" xfId="10" applyBorder="1" applyAlignment="1" applyProtection="1">
      <alignment horizontal="left"/>
      <protection locked="0"/>
    </xf>
    <xf numFmtId="0" fontId="46" fillId="0" borderId="6" xfId="10" applyFont="1" applyBorder="1" applyAlignment="1">
      <alignment horizontal="center" vertical="center" wrapText="1"/>
    </xf>
    <xf numFmtId="0" fontId="46" fillId="0" borderId="7" xfId="10" applyFont="1" applyBorder="1" applyAlignment="1">
      <alignment horizontal="center" vertical="center" wrapText="1"/>
    </xf>
    <xf numFmtId="0" fontId="46" fillId="0" borderId="0" xfId="10" applyFont="1" applyAlignment="1">
      <alignment horizontal="center" vertical="center" wrapText="1"/>
    </xf>
    <xf numFmtId="0" fontId="46" fillId="0" borderId="9" xfId="10" applyFont="1" applyBorder="1" applyAlignment="1">
      <alignment horizontal="center" vertical="center" wrapText="1"/>
    </xf>
    <xf numFmtId="0" fontId="46" fillId="0" borderId="11" xfId="10" applyFont="1" applyBorder="1" applyAlignment="1">
      <alignment horizontal="center" vertical="center" wrapText="1"/>
    </xf>
    <xf numFmtId="0" fontId="46" fillId="0" borderId="12" xfId="10" applyFont="1" applyBorder="1" applyAlignment="1">
      <alignment horizontal="center" vertical="center" wrapText="1"/>
    </xf>
    <xf numFmtId="0" fontId="45" fillId="0" borderId="0" xfId="0" applyFont="1" applyAlignment="1">
      <alignment horizontal="center" vertical="center" wrapText="1"/>
    </xf>
    <xf numFmtId="0" fontId="16" fillId="0" borderId="5" xfId="10" applyBorder="1" applyAlignment="1" applyProtection="1">
      <alignment horizontal="justify" vertical="justify"/>
      <protection locked="0"/>
    </xf>
    <xf numFmtId="0" fontId="16" fillId="0" borderId="6" xfId="10" applyBorder="1" applyAlignment="1" applyProtection="1">
      <alignment horizontal="justify" vertical="justify"/>
      <protection locked="0"/>
    </xf>
    <xf numFmtId="0" fontId="16" fillId="0" borderId="7" xfId="10" applyBorder="1" applyAlignment="1" applyProtection="1">
      <alignment horizontal="justify" vertical="justify"/>
      <protection locked="0"/>
    </xf>
    <xf numFmtId="0" fontId="16" fillId="0" borderId="8" xfId="10" applyBorder="1" applyAlignment="1" applyProtection="1">
      <alignment horizontal="justify" vertical="justify"/>
      <protection locked="0"/>
    </xf>
    <xf numFmtId="0" fontId="16" fillId="0" borderId="0" xfId="10" applyAlignment="1" applyProtection="1">
      <alignment horizontal="justify" vertical="justify"/>
      <protection locked="0"/>
    </xf>
    <xf numFmtId="0" fontId="16" fillId="0" borderId="9" xfId="10" applyBorder="1" applyAlignment="1" applyProtection="1">
      <alignment horizontal="justify" vertical="justify"/>
      <protection locked="0"/>
    </xf>
    <xf numFmtId="0" fontId="17" fillId="0" borderId="5" xfId="258" applyFont="1" applyBorder="1" applyAlignment="1">
      <alignment horizontal="center" vertical="center"/>
    </xf>
    <xf numFmtId="0" fontId="17" fillId="0" borderId="6" xfId="258" applyFont="1" applyBorder="1" applyAlignment="1">
      <alignment horizontal="center" vertical="center"/>
    </xf>
    <xf numFmtId="0" fontId="17" fillId="0" borderId="7" xfId="258" applyFont="1" applyBorder="1" applyAlignment="1">
      <alignment horizontal="center" vertical="center"/>
    </xf>
    <xf numFmtId="0" fontId="17" fillId="0" borderId="10" xfId="258" applyFont="1" applyBorder="1" applyAlignment="1">
      <alignment horizontal="center" vertical="center"/>
    </xf>
    <xf numFmtId="0" fontId="17" fillId="0" borderId="11" xfId="258" applyFont="1" applyBorder="1" applyAlignment="1">
      <alignment horizontal="center" vertical="center"/>
    </xf>
    <xf numFmtId="0" fontId="17" fillId="0" borderId="12" xfId="258" applyFont="1" applyBorder="1" applyAlignment="1">
      <alignment horizontal="center" vertical="center"/>
    </xf>
    <xf numFmtId="0" fontId="17" fillId="0" borderId="15" xfId="258" applyFont="1" applyBorder="1" applyAlignment="1">
      <alignment horizontal="center" vertical="center"/>
    </xf>
    <xf numFmtId="0" fontId="17" fillId="0" borderId="16" xfId="258" applyFont="1" applyBorder="1" applyAlignment="1">
      <alignment horizontal="center" vertical="center"/>
    </xf>
    <xf numFmtId="0" fontId="17" fillId="0" borderId="17" xfId="258" applyFont="1" applyBorder="1" applyAlignment="1">
      <alignment horizontal="center" vertical="center"/>
    </xf>
    <xf numFmtId="0" fontId="16" fillId="3" borderId="15" xfId="10" applyFill="1" applyBorder="1" applyAlignment="1">
      <alignment horizontal="center"/>
    </xf>
    <xf numFmtId="0" fontId="16" fillId="3" borderId="17" xfId="10" applyFill="1" applyBorder="1" applyAlignment="1">
      <alignment horizontal="center"/>
    </xf>
    <xf numFmtId="0" fontId="16" fillId="61" borderId="1" xfId="10" applyFill="1" applyBorder="1" applyAlignment="1">
      <alignment horizontal="center" vertical="center" wrapText="1"/>
    </xf>
    <xf numFmtId="2" fontId="16" fillId="61" borderId="1" xfId="10" applyNumberFormat="1" applyFill="1" applyBorder="1" applyAlignment="1">
      <alignment horizontal="center" vertical="center" wrapText="1"/>
    </xf>
    <xf numFmtId="0" fontId="16" fillId="61" borderId="24" xfId="10" applyFill="1" applyBorder="1" applyAlignment="1">
      <alignment vertical="center" wrapText="1"/>
    </xf>
    <xf numFmtId="0" fontId="16" fillId="61" borderId="1" xfId="10" applyFill="1" applyBorder="1" applyAlignment="1">
      <alignment horizontal="center" vertical="center"/>
    </xf>
    <xf numFmtId="164" fontId="16" fillId="61" borderId="1" xfId="14" applyFont="1" applyFill="1" applyBorder="1" applyAlignment="1">
      <alignment horizontal="right" vertical="center"/>
    </xf>
    <xf numFmtId="164" fontId="16" fillId="61" borderId="1" xfId="14" applyFont="1" applyFill="1" applyBorder="1" applyAlignment="1">
      <alignment vertical="center"/>
    </xf>
  </cellXfs>
  <cellStyles count="14932">
    <cellStyle name="_x000d__x000a_JournalTemplate=C:\COMFO\CTALK\JOURSTD.TPL_x000d__x000a_LbStateAddress=3 3 0 251 1 89 2 311_x000d__x000a_LbStateJou" xfId="63"/>
    <cellStyle name="20% - Ênfase1 100" xfId="1"/>
    <cellStyle name="20% - Ênfase1 2" xfId="2057"/>
    <cellStyle name="20% - Ênfase1 2 2" xfId="2388"/>
    <cellStyle name="20% - Ênfase1 2 2 2" xfId="4232"/>
    <cellStyle name="20% - Ênfase1 2 2 2 2" xfId="14895"/>
    <cellStyle name="20% - Ênfase1 2 2 3" xfId="13082"/>
    <cellStyle name="20% - Ênfase2 2" xfId="2058"/>
    <cellStyle name="20% - Ênfase2 2 2" xfId="2389"/>
    <cellStyle name="20% - Ênfase2 2 2 2" xfId="4233"/>
    <cellStyle name="20% - Ênfase2 2 2 2 2" xfId="14896"/>
    <cellStyle name="20% - Ênfase2 2 2 3" xfId="13083"/>
    <cellStyle name="20% - Ênfase3 2" xfId="2059"/>
    <cellStyle name="20% - Ênfase3 2 2" xfId="2390"/>
    <cellStyle name="20% - Ênfase3 2 2 2" xfId="4234"/>
    <cellStyle name="20% - Ênfase3 2 2 2 2" xfId="14897"/>
    <cellStyle name="20% - Ênfase3 2 2 3" xfId="13084"/>
    <cellStyle name="20% - Ênfase4 2" xfId="2060"/>
    <cellStyle name="20% - Ênfase4 2 2" xfId="2391"/>
    <cellStyle name="20% - Ênfase4 2 2 2" xfId="4235"/>
    <cellStyle name="20% - Ênfase4 2 2 2 2" xfId="14898"/>
    <cellStyle name="20% - Ênfase4 2 2 3" xfId="13085"/>
    <cellStyle name="20% - Ênfase5 2" xfId="2061"/>
    <cellStyle name="20% - Ênfase5 2 2" xfId="2392"/>
    <cellStyle name="20% - Ênfase5 2 2 2" xfId="4236"/>
    <cellStyle name="20% - Ênfase5 2 2 2 2" xfId="14899"/>
    <cellStyle name="20% - Ênfase5 2 2 3" xfId="13086"/>
    <cellStyle name="20% - Ênfase6 2" xfId="2062"/>
    <cellStyle name="20% - Ênfase6 2 2" xfId="2393"/>
    <cellStyle name="20% - Ênfase6 2 2 2" xfId="4237"/>
    <cellStyle name="20% - Ênfase6 2 2 2 2" xfId="14900"/>
    <cellStyle name="20% - Ênfase6 2 2 3" xfId="13087"/>
    <cellStyle name="40% - Ênfase1 2" xfId="2063"/>
    <cellStyle name="40% - Ênfase1 2 2" xfId="2394"/>
    <cellStyle name="40% - Ênfase1 2 2 2" xfId="4238"/>
    <cellStyle name="40% - Ênfase1 2 2 2 2" xfId="14901"/>
    <cellStyle name="40% - Ênfase1 2 2 3" xfId="13088"/>
    <cellStyle name="40% - Ênfase2 2" xfId="2064"/>
    <cellStyle name="40% - Ênfase2 2 2" xfId="2395"/>
    <cellStyle name="40% - Ênfase2 2 2 2" xfId="4239"/>
    <cellStyle name="40% - Ênfase2 2 2 2 2" xfId="14902"/>
    <cellStyle name="40% - Ênfase2 2 2 3" xfId="13089"/>
    <cellStyle name="40% - Ênfase3 2" xfId="2065"/>
    <cellStyle name="40% - Ênfase3 2 2" xfId="2396"/>
    <cellStyle name="40% - Ênfase3 2 2 2" xfId="4240"/>
    <cellStyle name="40% - Ênfase3 2 2 2 2" xfId="14903"/>
    <cellStyle name="40% - Ênfase3 2 2 3" xfId="13090"/>
    <cellStyle name="40% - Ênfase4 2" xfId="2066"/>
    <cellStyle name="40% - Ênfase4 2 2" xfId="2397"/>
    <cellStyle name="40% - Ênfase4 2 2 2" xfId="4241"/>
    <cellStyle name="40% - Ênfase4 2 2 2 2" xfId="14904"/>
    <cellStyle name="40% - Ênfase4 2 2 3" xfId="13091"/>
    <cellStyle name="40% - Ênfase5 2" xfId="2067"/>
    <cellStyle name="40% - Ênfase5 2 2" xfId="2398"/>
    <cellStyle name="40% - Ênfase5 2 2 2" xfId="4242"/>
    <cellStyle name="40% - Ênfase5 2 2 2 2" xfId="14905"/>
    <cellStyle name="40% - Ênfase5 2 2 3" xfId="13092"/>
    <cellStyle name="40% - Ênfase6 2" xfId="2068"/>
    <cellStyle name="40% - Ênfase6 2 2" xfId="2399"/>
    <cellStyle name="40% - Ênfase6 2 2 2" xfId="4243"/>
    <cellStyle name="40% - Ênfase6 2 2 2 2" xfId="14906"/>
    <cellStyle name="40% - Ênfase6 2 2 3" xfId="13093"/>
    <cellStyle name="60% - Ênfase1 2" xfId="2069"/>
    <cellStyle name="60% - Ênfase1 2 2" xfId="2400"/>
    <cellStyle name="60% - Ênfase2 2" xfId="2070"/>
    <cellStyle name="60% - Ênfase2 2 2" xfId="2401"/>
    <cellStyle name="60% - Ênfase3 2" xfId="2071"/>
    <cellStyle name="60% - Ênfase3 2 2" xfId="2402"/>
    <cellStyle name="60% - Ênfase4 2" xfId="2072"/>
    <cellStyle name="60% - Ênfase4 2 2" xfId="2403"/>
    <cellStyle name="60% - Ênfase5 2" xfId="2073"/>
    <cellStyle name="60% - Ênfase5 2 2" xfId="2404"/>
    <cellStyle name="60% - Ênfase6 2" xfId="2074"/>
    <cellStyle name="60% - Ênfase6 2 2" xfId="2405"/>
    <cellStyle name="60% - Ênfase6 37" xfId="2"/>
    <cellStyle name="Bom 2" xfId="2075"/>
    <cellStyle name="Bom 2 2" xfId="2406"/>
    <cellStyle name="Cálculo 2" xfId="2076"/>
    <cellStyle name="Cálculo 2 2" xfId="2407"/>
    <cellStyle name="Célula de Verificação 2" xfId="2077"/>
    <cellStyle name="Célula de Verificação 2 2" xfId="2408"/>
    <cellStyle name="Célula Vinculada 2" xfId="2078"/>
    <cellStyle name="Célula Vinculada 2 2" xfId="2409"/>
    <cellStyle name="Comma_Arauco Piping list" xfId="64"/>
    <cellStyle name="Comma0" xfId="65"/>
    <cellStyle name="CORES" xfId="66"/>
    <cellStyle name="Currency [0]_Arauco Piping list" xfId="67"/>
    <cellStyle name="Currency_Arauco Piping list" xfId="68"/>
    <cellStyle name="Currency0" xfId="69"/>
    <cellStyle name="Data" xfId="70"/>
    <cellStyle name="Date" xfId="71"/>
    <cellStyle name="Ênfase1 2" xfId="2079"/>
    <cellStyle name="Ênfase1 2 2" xfId="2410"/>
    <cellStyle name="Ênfase2 2" xfId="2080"/>
    <cellStyle name="Ênfase2 2 2" xfId="2411"/>
    <cellStyle name="Ênfase3 2" xfId="2081"/>
    <cellStyle name="Ênfase3 2 2" xfId="2412"/>
    <cellStyle name="Ênfase4 2" xfId="2082"/>
    <cellStyle name="Ênfase4 2 2" xfId="2413"/>
    <cellStyle name="Ênfase5 2" xfId="2083"/>
    <cellStyle name="Ênfase5 2 2" xfId="2414"/>
    <cellStyle name="Ênfase6 2" xfId="2084"/>
    <cellStyle name="Ênfase6 2 2" xfId="2415"/>
    <cellStyle name="Entrada 2" xfId="2085"/>
    <cellStyle name="Entrada 2 2" xfId="2416"/>
    <cellStyle name="Excel Built-in Excel Built-in Excel Built-in Excel Built-in Excel Built-in Excel Built-in Excel Built-in Excel Built-in Separador de milhares 4" xfId="3"/>
    <cellStyle name="Excel Built-in Excel Built-in Excel Built-in Excel Built-in Excel Built-in Excel Built-in Excel Built-in Separador de milhares 4" xfId="4"/>
    <cellStyle name="Excel Built-in Normal" xfId="5"/>
    <cellStyle name="Excel Built-in Normal 1" xfId="6"/>
    <cellStyle name="Excel Built-in Normal 2" xfId="30"/>
    <cellStyle name="Excel Built-in Normal 3" xfId="41"/>
    <cellStyle name="Excel_BuiltIn_Comma" xfId="7"/>
    <cellStyle name="Fixed" xfId="72"/>
    <cellStyle name="Fixo" xfId="73"/>
    <cellStyle name="Followed Hyperlink" xfId="74"/>
    <cellStyle name="Grey" xfId="75"/>
    <cellStyle name="Heading" xfId="8"/>
    <cellStyle name="Heading 1" xfId="76"/>
    <cellStyle name="Heading 2" xfId="77"/>
    <cellStyle name="Heading1" xfId="9"/>
    <cellStyle name="Hiperlink 2" xfId="31"/>
    <cellStyle name="Incorreto 2" xfId="2086"/>
    <cellStyle name="Incorreto 2 2" xfId="2417"/>
    <cellStyle name="Indefinido" xfId="78"/>
    <cellStyle name="Input [yellow]" xfId="79"/>
    <cellStyle name="material" xfId="80"/>
    <cellStyle name="material 2" xfId="487"/>
    <cellStyle name="material 2 2" xfId="1046"/>
    <cellStyle name="material 3" xfId="428"/>
    <cellStyle name="material 4" xfId="312"/>
    <cellStyle name="MINIPG" xfId="81"/>
    <cellStyle name="Moeda 2" xfId="32"/>
    <cellStyle name="Moeda 3" xfId="2418"/>
    <cellStyle name="Moeda 3 2" xfId="4244"/>
    <cellStyle name="Moeda 3 2 2" xfId="14907"/>
    <cellStyle name="Moeda 3 3" xfId="13094"/>
    <cellStyle name="Neutra 2" xfId="2087"/>
    <cellStyle name="Neutra 2 2" xfId="2419"/>
    <cellStyle name="Normal" xfId="0" builtinId="0"/>
    <cellStyle name="Normal - Style1" xfId="82"/>
    <cellStyle name="Normal 10" xfId="46"/>
    <cellStyle name="Normal 10 2" xfId="257"/>
    <cellStyle name="Normal 10 2 2" xfId="997"/>
    <cellStyle name="Normal 10 3" xfId="940"/>
    <cellStyle name="Normal 100" xfId="939"/>
    <cellStyle name="Normal 101" xfId="1259"/>
    <cellStyle name="Normal 102" xfId="1262"/>
    <cellStyle name="Normal 103" xfId="1996"/>
    <cellStyle name="Normal 104" xfId="2001"/>
    <cellStyle name="Normal 105" xfId="2005"/>
    <cellStyle name="Normal 106" xfId="2011"/>
    <cellStyle name="Normal 107" xfId="2018"/>
    <cellStyle name="Normal 108" xfId="2002"/>
    <cellStyle name="Normal 109" xfId="2021"/>
    <cellStyle name="Normal 11" xfId="52"/>
    <cellStyle name="Normal 11 2" xfId="258"/>
    <cellStyle name="Normal 11 2 2" xfId="998"/>
    <cellStyle name="Normal 11 3" xfId="941"/>
    <cellStyle name="Normal 110" xfId="2016"/>
    <cellStyle name="Normal 111" xfId="1997"/>
    <cellStyle name="Normal 112" xfId="2023"/>
    <cellStyle name="Normal 113" xfId="2019"/>
    <cellStyle name="Normal 114" xfId="2013"/>
    <cellStyle name="Normal 115" xfId="2004"/>
    <cellStyle name="Normal 116" xfId="2000"/>
    <cellStyle name="Normal 117" xfId="2006"/>
    <cellStyle name="Normal 118" xfId="1999"/>
    <cellStyle name="Normal 119" xfId="2010"/>
    <cellStyle name="Normal 12" xfId="49"/>
    <cellStyle name="Normal 12 2" xfId="488"/>
    <cellStyle name="Normal 12 2 2" xfId="1047"/>
    <cellStyle name="Normal 12 3" xfId="429"/>
    <cellStyle name="Normal 12 4" xfId="313"/>
    <cellStyle name="Normal 120" xfId="1998"/>
    <cellStyle name="Normal 121" xfId="2007"/>
    <cellStyle name="Normal 122" xfId="2022"/>
    <cellStyle name="Normal 123" xfId="2003"/>
    <cellStyle name="Normal 124" xfId="2024"/>
    <cellStyle name="Normal 125" xfId="2014"/>
    <cellStyle name="Normal 126" xfId="2015"/>
    <cellStyle name="Normal 127" xfId="2008"/>
    <cellStyle name="Normal 128" xfId="2020"/>
    <cellStyle name="Normal 129" xfId="2009"/>
    <cellStyle name="Normal 13" xfId="50"/>
    <cellStyle name="Normal 13 10" xfId="1264"/>
    <cellStyle name="Normal 13 10 2" xfId="3221"/>
    <cellStyle name="Normal 13 10 2 2" xfId="13887"/>
    <cellStyle name="Normal 13 10 2 3" xfId="7870"/>
    <cellStyle name="Normal 13 10 3" xfId="7871"/>
    <cellStyle name="Normal 13 10 4" xfId="6860"/>
    <cellStyle name="Normal 13 10 5" xfId="12074"/>
    <cellStyle name="Normal 13 10 6" xfId="5035"/>
    <cellStyle name="Normal 13 11" xfId="207"/>
    <cellStyle name="Normal 13 11 2" xfId="2487"/>
    <cellStyle name="Normal 13 11 2 2" xfId="13154"/>
    <cellStyle name="Normal 13 11 2 3" xfId="7872"/>
    <cellStyle name="Normal 13 11 3" xfId="7873"/>
    <cellStyle name="Normal 13 11 4" xfId="6126"/>
    <cellStyle name="Normal 13 11 5" xfId="11341"/>
    <cellStyle name="Normal 13 11 6" xfId="4302"/>
    <cellStyle name="Normal 13 12" xfId="2102"/>
    <cellStyle name="Normal 13 12 11" xfId="14929"/>
    <cellStyle name="Normal 13 12 2" xfId="3961"/>
    <cellStyle name="Normal 13 12 2 2" xfId="14624"/>
    <cellStyle name="Normal 13 12 2 3" xfId="7874"/>
    <cellStyle name="Normal 13 12 3" xfId="7875"/>
    <cellStyle name="Normal 13 12 4" xfId="7600"/>
    <cellStyle name="Normal 13 12 5" xfId="12811"/>
    <cellStyle name="Normal 13 12 6" xfId="5772"/>
    <cellStyle name="Normal 13 13" xfId="2253"/>
    <cellStyle name="Normal 13 13 2" xfId="4097"/>
    <cellStyle name="Normal 13 13 2 2" xfId="14760"/>
    <cellStyle name="Normal 13 13 2 3" xfId="7876"/>
    <cellStyle name="Normal 13 13 3" xfId="7736"/>
    <cellStyle name="Normal 13 13 4" xfId="12947"/>
    <cellStyle name="Normal 13 13 5" xfId="5908"/>
    <cellStyle name="Normal 13 14" xfId="2447"/>
    <cellStyle name="Normal 13 14 2" xfId="7877"/>
    <cellStyle name="Normal 13 14 3" xfId="13115"/>
    <cellStyle name="Normal 13 14 4" xfId="6045"/>
    <cellStyle name="Normal 13 15" xfId="7878"/>
    <cellStyle name="Normal 13 16" xfId="6086"/>
    <cellStyle name="Normal 13 17" xfId="11302"/>
    <cellStyle name="Normal 13 18" xfId="4263"/>
    <cellStyle name="Normal 13 2" xfId="104"/>
    <cellStyle name="Normal 13 2 10" xfId="2103"/>
    <cellStyle name="Normal 13 2 10 2" xfId="3962"/>
    <cellStyle name="Normal 13 2 10 2 2" xfId="14625"/>
    <cellStyle name="Normal 13 2 10 2 3" xfId="7879"/>
    <cellStyle name="Normal 13 2 10 3" xfId="7880"/>
    <cellStyle name="Normal 13 2 10 4" xfId="7601"/>
    <cellStyle name="Normal 13 2 10 5" xfId="12812"/>
    <cellStyle name="Normal 13 2 10 6" xfId="5773"/>
    <cellStyle name="Normal 13 2 11" xfId="2254"/>
    <cellStyle name="Normal 13 2 11 2" xfId="4098"/>
    <cellStyle name="Normal 13 2 11 2 2" xfId="14761"/>
    <cellStyle name="Normal 13 2 11 2 3" xfId="7881"/>
    <cellStyle name="Normal 13 2 11 3" xfId="7737"/>
    <cellStyle name="Normal 13 2 11 4" xfId="12948"/>
    <cellStyle name="Normal 13 2 11 5" xfId="5909"/>
    <cellStyle name="Normal 13 2 12" xfId="2462"/>
    <cellStyle name="Normal 13 2 12 2" xfId="7882"/>
    <cellStyle name="Normal 13 2 12 3" xfId="13130"/>
    <cellStyle name="Normal 13 2 12 4" xfId="6056"/>
    <cellStyle name="Normal 13 2 13" xfId="7883"/>
    <cellStyle name="Normal 13 2 14" xfId="6101"/>
    <cellStyle name="Normal 13 2 15" xfId="11317"/>
    <cellStyle name="Normal 13 2 16" xfId="4278"/>
    <cellStyle name="Normal 13 2 2" xfId="490"/>
    <cellStyle name="Normal 13 2 2 10" xfId="11481"/>
    <cellStyle name="Normal 13 2 2 11" xfId="4442"/>
    <cellStyle name="Normal 13 2 2 2" xfId="695"/>
    <cellStyle name="Normal 13 2 2 2 2" xfId="1161"/>
    <cellStyle name="Normal 13 2 2 2 2 2" xfId="1309"/>
    <cellStyle name="Normal 13 2 2 2 2 2 2" xfId="3266"/>
    <cellStyle name="Normal 13 2 2 2 2 2 2 2" xfId="13932"/>
    <cellStyle name="Normal 13 2 2 2 2 2 2 3" xfId="7884"/>
    <cellStyle name="Normal 13 2 2 2 2 2 3" xfId="7885"/>
    <cellStyle name="Normal 13 2 2 2 2 2 4" xfId="6905"/>
    <cellStyle name="Normal 13 2 2 2 2 2 5" xfId="12119"/>
    <cellStyle name="Normal 13 2 2 2 2 2 6" xfId="5080"/>
    <cellStyle name="Normal 13 2 2 2 2 3" xfId="3130"/>
    <cellStyle name="Normal 13 2 2 2 2 3 2" xfId="13796"/>
    <cellStyle name="Normal 13 2 2 2 2 3 3" xfId="7886"/>
    <cellStyle name="Normal 13 2 2 2 2 4" xfId="7887"/>
    <cellStyle name="Normal 13 2 2 2 2 5" xfId="6769"/>
    <cellStyle name="Normal 13 2 2 2 2 6" xfId="11983"/>
    <cellStyle name="Normal 13 2 2 2 2 7" xfId="4944"/>
    <cellStyle name="Normal 13 2 2 2 3" xfId="1308"/>
    <cellStyle name="Normal 13 2 2 2 3 2" xfId="3265"/>
    <cellStyle name="Normal 13 2 2 2 3 2 2" xfId="13931"/>
    <cellStyle name="Normal 13 2 2 2 3 2 3" xfId="7888"/>
    <cellStyle name="Normal 13 2 2 2 3 3" xfId="7889"/>
    <cellStyle name="Normal 13 2 2 2 3 4" xfId="6904"/>
    <cellStyle name="Normal 13 2 2 2 3 5" xfId="12118"/>
    <cellStyle name="Normal 13 2 2 2 3 6" xfId="5079"/>
    <cellStyle name="Normal 13 2 2 2 4" xfId="2763"/>
    <cellStyle name="Normal 13 2 2 2 4 2" xfId="13429"/>
    <cellStyle name="Normal 13 2 2 2 4 3" xfId="7890"/>
    <cellStyle name="Normal 13 2 2 2 5" xfId="7891"/>
    <cellStyle name="Normal 13 2 2 2 6" xfId="6402"/>
    <cellStyle name="Normal 13 2 2 2 7" xfId="11616"/>
    <cellStyle name="Normal 13 2 2 2 8" xfId="4577"/>
    <cellStyle name="Normal 13 2 2 3" xfId="846"/>
    <cellStyle name="Normal 13 2 2 3 2" xfId="1310"/>
    <cellStyle name="Normal 13 2 2 3 2 2" xfId="3267"/>
    <cellStyle name="Normal 13 2 2 3 2 2 2" xfId="13933"/>
    <cellStyle name="Normal 13 2 2 3 2 2 3" xfId="7892"/>
    <cellStyle name="Normal 13 2 2 3 2 3" xfId="7893"/>
    <cellStyle name="Normal 13 2 2 3 2 4" xfId="6906"/>
    <cellStyle name="Normal 13 2 2 3 2 5" xfId="12120"/>
    <cellStyle name="Normal 13 2 2 3 2 6" xfId="5081"/>
    <cellStyle name="Normal 13 2 2 3 3" xfId="2901"/>
    <cellStyle name="Normal 13 2 2 3 3 2" xfId="13567"/>
    <cellStyle name="Normal 13 2 2 3 3 3" xfId="7894"/>
    <cellStyle name="Normal 13 2 2 3 4" xfId="7895"/>
    <cellStyle name="Normal 13 2 2 3 5" xfId="6540"/>
    <cellStyle name="Normal 13 2 2 3 6" xfId="11754"/>
    <cellStyle name="Normal 13 2 2 3 7" xfId="4715"/>
    <cellStyle name="Normal 13 2 2 4" xfId="1307"/>
    <cellStyle name="Normal 13 2 2 4 2" xfId="3264"/>
    <cellStyle name="Normal 13 2 2 4 2 2" xfId="13930"/>
    <cellStyle name="Normal 13 2 2 4 2 3" xfId="7896"/>
    <cellStyle name="Normal 13 2 2 4 3" xfId="7897"/>
    <cellStyle name="Normal 13 2 2 4 4" xfId="6903"/>
    <cellStyle name="Normal 13 2 2 4 5" xfId="12117"/>
    <cellStyle name="Normal 13 2 2 4 6" xfId="5078"/>
    <cellStyle name="Normal 13 2 2 5" xfId="2152"/>
    <cellStyle name="Normal 13 2 2 5 2" xfId="4008"/>
    <cellStyle name="Normal 13 2 2 5 2 2" xfId="14671"/>
    <cellStyle name="Normal 13 2 2 5 2 3" xfId="7898"/>
    <cellStyle name="Normal 13 2 2 5 3" xfId="7899"/>
    <cellStyle name="Normal 13 2 2 5 4" xfId="7647"/>
    <cellStyle name="Normal 13 2 2 5 5" xfId="12858"/>
    <cellStyle name="Normal 13 2 2 5 6" xfId="5819"/>
    <cellStyle name="Normal 13 2 2 6" xfId="2300"/>
    <cellStyle name="Normal 13 2 2 6 2" xfId="4144"/>
    <cellStyle name="Normal 13 2 2 6 2 2" xfId="14807"/>
    <cellStyle name="Normal 13 2 2 6 2 3" xfId="7900"/>
    <cellStyle name="Normal 13 2 2 6 3" xfId="7783"/>
    <cellStyle name="Normal 13 2 2 6 4" xfId="12994"/>
    <cellStyle name="Normal 13 2 2 6 5" xfId="5955"/>
    <cellStyle name="Normal 13 2 2 7" xfId="2628"/>
    <cellStyle name="Normal 13 2 2 7 2" xfId="13294"/>
    <cellStyle name="Normal 13 2 2 7 3" xfId="7901"/>
    <cellStyle name="Normal 13 2 2 8" xfId="7902"/>
    <cellStyle name="Normal 13 2 2 9" xfId="6267"/>
    <cellStyle name="Normal 13 2 3" xfId="597"/>
    <cellStyle name="Normal 13 2 3 10" xfId="11524"/>
    <cellStyle name="Normal 13 2 3 11" xfId="4485"/>
    <cellStyle name="Normal 13 2 3 2" xfId="739"/>
    <cellStyle name="Normal 13 2 3 2 2" xfId="1204"/>
    <cellStyle name="Normal 13 2 3 2 2 2" xfId="1313"/>
    <cellStyle name="Normal 13 2 3 2 2 2 2" xfId="3270"/>
    <cellStyle name="Normal 13 2 3 2 2 2 2 2" xfId="13936"/>
    <cellStyle name="Normal 13 2 3 2 2 2 2 3" xfId="7903"/>
    <cellStyle name="Normal 13 2 3 2 2 2 3" xfId="7904"/>
    <cellStyle name="Normal 13 2 3 2 2 2 4" xfId="6909"/>
    <cellStyle name="Normal 13 2 3 2 2 2 5" xfId="12123"/>
    <cellStyle name="Normal 13 2 3 2 2 2 6" xfId="5084"/>
    <cellStyle name="Normal 13 2 3 2 2 3" xfId="3173"/>
    <cellStyle name="Normal 13 2 3 2 2 3 2" xfId="13839"/>
    <cellStyle name="Normal 13 2 3 2 2 3 3" xfId="7905"/>
    <cellStyle name="Normal 13 2 3 2 2 4" xfId="7906"/>
    <cellStyle name="Normal 13 2 3 2 2 5" xfId="6812"/>
    <cellStyle name="Normal 13 2 3 2 2 6" xfId="12026"/>
    <cellStyle name="Normal 13 2 3 2 2 7" xfId="4987"/>
    <cellStyle name="Normal 13 2 3 2 3" xfId="1312"/>
    <cellStyle name="Normal 13 2 3 2 3 2" xfId="3269"/>
    <cellStyle name="Normal 13 2 3 2 3 2 2" xfId="13935"/>
    <cellStyle name="Normal 13 2 3 2 3 2 3" xfId="7907"/>
    <cellStyle name="Normal 13 2 3 2 3 3" xfId="7908"/>
    <cellStyle name="Normal 13 2 3 2 3 4" xfId="6908"/>
    <cellStyle name="Normal 13 2 3 2 3 5" xfId="12122"/>
    <cellStyle name="Normal 13 2 3 2 3 6" xfId="5083"/>
    <cellStyle name="Normal 13 2 3 2 4" xfId="2806"/>
    <cellStyle name="Normal 13 2 3 2 4 2" xfId="13472"/>
    <cellStyle name="Normal 13 2 3 2 4 3" xfId="7909"/>
    <cellStyle name="Normal 13 2 3 2 5" xfId="7910"/>
    <cellStyle name="Normal 13 2 3 2 6" xfId="6445"/>
    <cellStyle name="Normal 13 2 3 2 7" xfId="11659"/>
    <cellStyle name="Normal 13 2 3 2 8" xfId="4620"/>
    <cellStyle name="Normal 13 2 3 3" xfId="892"/>
    <cellStyle name="Normal 13 2 3 3 2" xfId="1314"/>
    <cellStyle name="Normal 13 2 3 3 2 2" xfId="3271"/>
    <cellStyle name="Normal 13 2 3 3 2 2 2" xfId="13937"/>
    <cellStyle name="Normal 13 2 3 3 2 2 3" xfId="7911"/>
    <cellStyle name="Normal 13 2 3 3 2 3" xfId="7912"/>
    <cellStyle name="Normal 13 2 3 3 2 4" xfId="6910"/>
    <cellStyle name="Normal 13 2 3 3 2 5" xfId="12124"/>
    <cellStyle name="Normal 13 2 3 3 2 6" xfId="5085"/>
    <cellStyle name="Normal 13 2 3 3 3" xfId="2944"/>
    <cellStyle name="Normal 13 2 3 3 3 2" xfId="13610"/>
    <cellStyle name="Normal 13 2 3 3 3 3" xfId="7913"/>
    <cellStyle name="Normal 13 2 3 3 4" xfId="7914"/>
    <cellStyle name="Normal 13 2 3 3 5" xfId="6583"/>
    <cellStyle name="Normal 13 2 3 3 6" xfId="11797"/>
    <cellStyle name="Normal 13 2 3 3 7" xfId="4758"/>
    <cellStyle name="Normal 13 2 3 4" xfId="1311"/>
    <cellStyle name="Normal 13 2 3 4 2" xfId="3268"/>
    <cellStyle name="Normal 13 2 3 4 2 2" xfId="13934"/>
    <cellStyle name="Normal 13 2 3 4 2 3" xfId="7915"/>
    <cellStyle name="Normal 13 2 3 4 3" xfId="7916"/>
    <cellStyle name="Normal 13 2 3 4 4" xfId="6907"/>
    <cellStyle name="Normal 13 2 3 4 5" xfId="12121"/>
    <cellStyle name="Normal 13 2 3 4 6" xfId="5082"/>
    <cellStyle name="Normal 13 2 3 5" xfId="2199"/>
    <cellStyle name="Normal 13 2 3 5 2" xfId="4052"/>
    <cellStyle name="Normal 13 2 3 5 2 2" xfId="14715"/>
    <cellStyle name="Normal 13 2 3 5 2 3" xfId="7917"/>
    <cellStyle name="Normal 13 2 3 5 3" xfId="7918"/>
    <cellStyle name="Normal 13 2 3 5 4" xfId="7691"/>
    <cellStyle name="Normal 13 2 3 5 5" xfId="12902"/>
    <cellStyle name="Normal 13 2 3 5 6" xfId="5863"/>
    <cellStyle name="Normal 13 2 3 6" xfId="2343"/>
    <cellStyle name="Normal 13 2 3 6 2" xfId="4187"/>
    <cellStyle name="Normal 13 2 3 6 2 2" xfId="14850"/>
    <cellStyle name="Normal 13 2 3 6 2 3" xfId="7919"/>
    <cellStyle name="Normal 13 2 3 6 3" xfId="7826"/>
    <cellStyle name="Normal 13 2 3 6 4" xfId="13037"/>
    <cellStyle name="Normal 13 2 3 6 5" xfId="5998"/>
    <cellStyle name="Normal 13 2 3 7" xfId="2671"/>
    <cellStyle name="Normal 13 2 3 7 2" xfId="13337"/>
    <cellStyle name="Normal 13 2 3 7 3" xfId="7920"/>
    <cellStyle name="Normal 13 2 3 8" xfId="7921"/>
    <cellStyle name="Normal 13 2 3 9" xfId="6310"/>
    <cellStyle name="Normal 13 2 4" xfId="431"/>
    <cellStyle name="Normal 13 2 4 2" xfId="1002"/>
    <cellStyle name="Normal 13 2 4 2 2" xfId="1316"/>
    <cellStyle name="Normal 13 2 4 2 2 2" xfId="3273"/>
    <cellStyle name="Normal 13 2 4 2 2 2 2" xfId="13939"/>
    <cellStyle name="Normal 13 2 4 2 2 2 3" xfId="7922"/>
    <cellStyle name="Normal 13 2 4 2 2 3" xfId="7923"/>
    <cellStyle name="Normal 13 2 4 2 2 4" xfId="6912"/>
    <cellStyle name="Normal 13 2 4 2 2 5" xfId="12126"/>
    <cellStyle name="Normal 13 2 4 2 2 6" xfId="5087"/>
    <cellStyle name="Normal 13 2 4 2 3" xfId="3034"/>
    <cellStyle name="Normal 13 2 4 2 3 2" xfId="13700"/>
    <cellStyle name="Normal 13 2 4 2 3 3" xfId="7924"/>
    <cellStyle name="Normal 13 2 4 2 4" xfId="7925"/>
    <cellStyle name="Normal 13 2 4 2 5" xfId="6673"/>
    <cellStyle name="Normal 13 2 4 2 6" xfId="11887"/>
    <cellStyle name="Normal 13 2 4 2 7" xfId="4848"/>
    <cellStyle name="Normal 13 2 4 3" xfId="1315"/>
    <cellStyle name="Normal 13 2 4 3 2" xfId="3272"/>
    <cellStyle name="Normal 13 2 4 3 2 2" xfId="13938"/>
    <cellStyle name="Normal 13 2 4 3 2 3" xfId="7926"/>
    <cellStyle name="Normal 13 2 4 3 3" xfId="7927"/>
    <cellStyle name="Normal 13 2 4 3 4" xfId="6911"/>
    <cellStyle name="Normal 13 2 4 3 5" xfId="12125"/>
    <cellStyle name="Normal 13 2 4 3 6" xfId="5086"/>
    <cellStyle name="Normal 13 2 4 4" xfId="2582"/>
    <cellStyle name="Normal 13 2 4 4 2" xfId="13248"/>
    <cellStyle name="Normal 13 2 4 4 3" xfId="7928"/>
    <cellStyle name="Normal 13 2 4 5" xfId="7929"/>
    <cellStyle name="Normal 13 2 4 6" xfId="6221"/>
    <cellStyle name="Normal 13 2 4 7" xfId="11435"/>
    <cellStyle name="Normal 13 2 4 8" xfId="4396"/>
    <cellStyle name="Normal 13 2 5" xfId="649"/>
    <cellStyle name="Normal 13 2 5 2" xfId="1115"/>
    <cellStyle name="Normal 13 2 5 2 2" xfId="1318"/>
    <cellStyle name="Normal 13 2 5 2 2 2" xfId="3275"/>
    <cellStyle name="Normal 13 2 5 2 2 2 2" xfId="13941"/>
    <cellStyle name="Normal 13 2 5 2 2 2 3" xfId="7930"/>
    <cellStyle name="Normal 13 2 5 2 2 3" xfId="7931"/>
    <cellStyle name="Normal 13 2 5 2 2 4" xfId="6914"/>
    <cellStyle name="Normal 13 2 5 2 2 5" xfId="12128"/>
    <cellStyle name="Normal 13 2 5 2 2 6" xfId="5089"/>
    <cellStyle name="Normal 13 2 5 2 3" xfId="3084"/>
    <cellStyle name="Normal 13 2 5 2 3 2" xfId="13750"/>
    <cellStyle name="Normal 13 2 5 2 3 3" xfId="7932"/>
    <cellStyle name="Normal 13 2 5 2 4" xfId="7933"/>
    <cellStyle name="Normal 13 2 5 2 5" xfId="6723"/>
    <cellStyle name="Normal 13 2 5 2 6" xfId="11937"/>
    <cellStyle name="Normal 13 2 5 2 7" xfId="4898"/>
    <cellStyle name="Normal 13 2 5 3" xfId="1317"/>
    <cellStyle name="Normal 13 2 5 3 2" xfId="3274"/>
    <cellStyle name="Normal 13 2 5 3 2 2" xfId="13940"/>
    <cellStyle name="Normal 13 2 5 3 2 3" xfId="7934"/>
    <cellStyle name="Normal 13 2 5 3 3" xfId="7935"/>
    <cellStyle name="Normal 13 2 5 3 4" xfId="6913"/>
    <cellStyle name="Normal 13 2 5 3 5" xfId="12127"/>
    <cellStyle name="Normal 13 2 5 3 6" xfId="5088"/>
    <cellStyle name="Normal 13 2 5 4" xfId="2717"/>
    <cellStyle name="Normal 13 2 5 4 2" xfId="13383"/>
    <cellStyle name="Normal 13 2 5 4 3" xfId="7936"/>
    <cellStyle name="Normal 13 2 5 5" xfId="7937"/>
    <cellStyle name="Normal 13 2 5 6" xfId="6356"/>
    <cellStyle name="Normal 13 2 5 7" xfId="11570"/>
    <cellStyle name="Normal 13 2 5 8" xfId="4531"/>
    <cellStyle name="Normal 13 2 6" xfId="315"/>
    <cellStyle name="Normal 13 2 6 2" xfId="943"/>
    <cellStyle name="Normal 13 2 6 2 2" xfId="1320"/>
    <cellStyle name="Normal 13 2 6 2 2 2" xfId="3277"/>
    <cellStyle name="Normal 13 2 6 2 2 2 2" xfId="13943"/>
    <cellStyle name="Normal 13 2 6 2 2 2 3" xfId="7938"/>
    <cellStyle name="Normal 13 2 6 2 2 3" xfId="7939"/>
    <cellStyle name="Normal 13 2 6 2 2 4" xfId="6916"/>
    <cellStyle name="Normal 13 2 6 2 2 5" xfId="12130"/>
    <cellStyle name="Normal 13 2 6 2 2 6" xfId="5091"/>
    <cellStyle name="Normal 13 2 6 2 3" xfId="2990"/>
    <cellStyle name="Normal 13 2 6 2 3 2" xfId="13656"/>
    <cellStyle name="Normal 13 2 6 2 3 3" xfId="7940"/>
    <cellStyle name="Normal 13 2 6 2 4" xfId="7941"/>
    <cellStyle name="Normal 13 2 6 2 5" xfId="6629"/>
    <cellStyle name="Normal 13 2 6 2 6" xfId="11843"/>
    <cellStyle name="Normal 13 2 6 2 7" xfId="4804"/>
    <cellStyle name="Normal 13 2 6 3" xfId="1319"/>
    <cellStyle name="Normal 13 2 6 3 2" xfId="3276"/>
    <cellStyle name="Normal 13 2 6 3 2 2" xfId="13942"/>
    <cellStyle name="Normal 13 2 6 3 2 3" xfId="7942"/>
    <cellStyle name="Normal 13 2 6 3 3" xfId="7943"/>
    <cellStyle name="Normal 13 2 6 3 4" xfId="6915"/>
    <cellStyle name="Normal 13 2 6 3 5" xfId="12129"/>
    <cellStyle name="Normal 13 2 6 3 6" xfId="5090"/>
    <cellStyle name="Normal 13 2 6 4" xfId="2533"/>
    <cellStyle name="Normal 13 2 6 4 2" xfId="13199"/>
    <cellStyle name="Normal 13 2 6 4 3" xfId="7944"/>
    <cellStyle name="Normal 13 2 6 5" xfId="7945"/>
    <cellStyle name="Normal 13 2 6 6" xfId="6172"/>
    <cellStyle name="Normal 13 2 6 7" xfId="11386"/>
    <cellStyle name="Normal 13 2 6 8" xfId="4347"/>
    <cellStyle name="Normal 13 2 7" xfId="798"/>
    <cellStyle name="Normal 13 2 7 2" xfId="1321"/>
    <cellStyle name="Normal 13 2 7 2 2" xfId="3278"/>
    <cellStyle name="Normal 13 2 7 2 2 2" xfId="13944"/>
    <cellStyle name="Normal 13 2 7 2 2 3" xfId="7946"/>
    <cellStyle name="Normal 13 2 7 2 3" xfId="7947"/>
    <cellStyle name="Normal 13 2 7 2 4" xfId="6917"/>
    <cellStyle name="Normal 13 2 7 2 5" xfId="12131"/>
    <cellStyle name="Normal 13 2 7 2 6" xfId="5092"/>
    <cellStyle name="Normal 13 2 7 3" xfId="2855"/>
    <cellStyle name="Normal 13 2 7 3 2" xfId="13521"/>
    <cellStyle name="Normal 13 2 7 3 3" xfId="7948"/>
    <cellStyle name="Normal 13 2 7 4" xfId="7949"/>
    <cellStyle name="Normal 13 2 7 5" xfId="6494"/>
    <cellStyle name="Normal 13 2 7 6" xfId="11708"/>
    <cellStyle name="Normal 13 2 7 7" xfId="4669"/>
    <cellStyle name="Normal 13 2 8" xfId="1265"/>
    <cellStyle name="Normal 13 2 8 2" xfId="3222"/>
    <cellStyle name="Normal 13 2 8 2 2" xfId="13888"/>
    <cellStyle name="Normal 13 2 8 2 3" xfId="7950"/>
    <cellStyle name="Normal 13 2 8 3" xfId="7951"/>
    <cellStyle name="Normal 13 2 8 4" xfId="6861"/>
    <cellStyle name="Normal 13 2 8 5" xfId="12075"/>
    <cellStyle name="Normal 13 2 8 6" xfId="5036"/>
    <cellStyle name="Normal 13 2 9" xfId="208"/>
    <cellStyle name="Normal 13 2 9 2" xfId="2488"/>
    <cellStyle name="Normal 13 2 9 2 2" xfId="13155"/>
    <cellStyle name="Normal 13 2 9 2 3" xfId="7952"/>
    <cellStyle name="Normal 13 2 9 3" xfId="7953"/>
    <cellStyle name="Normal 13 2 9 4" xfId="6127"/>
    <cellStyle name="Normal 13 2 9 5" xfId="11342"/>
    <cellStyle name="Normal 13 2 9 6" xfId="4303"/>
    <cellStyle name="Normal 13 3" xfId="141"/>
    <cellStyle name="Normal 13 3 10" xfId="2104"/>
    <cellStyle name="Normal 13 3 10 2" xfId="3963"/>
    <cellStyle name="Normal 13 3 10 2 2" xfId="14626"/>
    <cellStyle name="Normal 13 3 10 2 3" xfId="7954"/>
    <cellStyle name="Normal 13 3 10 3" xfId="7955"/>
    <cellStyle name="Normal 13 3 10 4" xfId="7602"/>
    <cellStyle name="Normal 13 3 10 5" xfId="12813"/>
    <cellStyle name="Normal 13 3 10 6" xfId="5774"/>
    <cellStyle name="Normal 13 3 11" xfId="2255"/>
    <cellStyle name="Normal 13 3 11 2" xfId="4099"/>
    <cellStyle name="Normal 13 3 11 2 2" xfId="14762"/>
    <cellStyle name="Normal 13 3 11 2 3" xfId="7956"/>
    <cellStyle name="Normal 13 3 11 3" xfId="7738"/>
    <cellStyle name="Normal 13 3 11 4" xfId="12949"/>
    <cellStyle name="Normal 13 3 11 5" xfId="5910"/>
    <cellStyle name="Normal 13 3 12" xfId="2477"/>
    <cellStyle name="Normal 13 3 12 2" xfId="7957"/>
    <cellStyle name="Normal 13 3 12 3" xfId="13145"/>
    <cellStyle name="Normal 13 3 12 4" xfId="6057"/>
    <cellStyle name="Normal 13 3 13" xfId="7958"/>
    <cellStyle name="Normal 13 3 14" xfId="6116"/>
    <cellStyle name="Normal 13 3 15" xfId="11332"/>
    <cellStyle name="Normal 13 3 16" xfId="4293"/>
    <cellStyle name="Normal 13 3 2" xfId="491"/>
    <cellStyle name="Normal 13 3 2 10" xfId="11482"/>
    <cellStyle name="Normal 13 3 2 11" xfId="4443"/>
    <cellStyle name="Normal 13 3 2 2" xfId="696"/>
    <cellStyle name="Normal 13 3 2 2 2" xfId="1162"/>
    <cellStyle name="Normal 13 3 2 2 2 2" xfId="1324"/>
    <cellStyle name="Normal 13 3 2 2 2 2 2" xfId="3281"/>
    <cellStyle name="Normal 13 3 2 2 2 2 2 2" xfId="13947"/>
    <cellStyle name="Normal 13 3 2 2 2 2 2 3" xfId="7959"/>
    <cellStyle name="Normal 13 3 2 2 2 2 3" xfId="7960"/>
    <cellStyle name="Normal 13 3 2 2 2 2 4" xfId="6920"/>
    <cellStyle name="Normal 13 3 2 2 2 2 5" xfId="12134"/>
    <cellStyle name="Normal 13 3 2 2 2 2 6" xfId="5095"/>
    <cellStyle name="Normal 13 3 2 2 2 3" xfId="3131"/>
    <cellStyle name="Normal 13 3 2 2 2 3 2" xfId="13797"/>
    <cellStyle name="Normal 13 3 2 2 2 3 3" xfId="7961"/>
    <cellStyle name="Normal 13 3 2 2 2 4" xfId="7962"/>
    <cellStyle name="Normal 13 3 2 2 2 5" xfId="6770"/>
    <cellStyle name="Normal 13 3 2 2 2 6" xfId="11984"/>
    <cellStyle name="Normal 13 3 2 2 2 7" xfId="4945"/>
    <cellStyle name="Normal 13 3 2 2 3" xfId="1323"/>
    <cellStyle name="Normal 13 3 2 2 3 2" xfId="3280"/>
    <cellStyle name="Normal 13 3 2 2 3 2 2" xfId="13946"/>
    <cellStyle name="Normal 13 3 2 2 3 2 3" xfId="7963"/>
    <cellStyle name="Normal 13 3 2 2 3 3" xfId="7964"/>
    <cellStyle name="Normal 13 3 2 2 3 4" xfId="6919"/>
    <cellStyle name="Normal 13 3 2 2 3 5" xfId="12133"/>
    <cellStyle name="Normal 13 3 2 2 3 6" xfId="5094"/>
    <cellStyle name="Normal 13 3 2 2 4" xfId="2764"/>
    <cellStyle name="Normal 13 3 2 2 4 2" xfId="13430"/>
    <cellStyle name="Normal 13 3 2 2 4 3" xfId="7965"/>
    <cellStyle name="Normal 13 3 2 2 5" xfId="7966"/>
    <cellStyle name="Normal 13 3 2 2 6" xfId="6403"/>
    <cellStyle name="Normal 13 3 2 2 7" xfId="11617"/>
    <cellStyle name="Normal 13 3 2 2 8" xfId="4578"/>
    <cellStyle name="Normal 13 3 2 3" xfId="847"/>
    <cellStyle name="Normal 13 3 2 3 2" xfId="1325"/>
    <cellStyle name="Normal 13 3 2 3 2 2" xfId="3282"/>
    <cellStyle name="Normal 13 3 2 3 2 2 2" xfId="13948"/>
    <cellStyle name="Normal 13 3 2 3 2 2 3" xfId="7967"/>
    <cellStyle name="Normal 13 3 2 3 2 3" xfId="7968"/>
    <cellStyle name="Normal 13 3 2 3 2 4" xfId="6921"/>
    <cellStyle name="Normal 13 3 2 3 2 5" xfId="12135"/>
    <cellStyle name="Normal 13 3 2 3 2 6" xfId="5096"/>
    <cellStyle name="Normal 13 3 2 3 3" xfId="2902"/>
    <cellStyle name="Normal 13 3 2 3 3 2" xfId="13568"/>
    <cellStyle name="Normal 13 3 2 3 3 3" xfId="7969"/>
    <cellStyle name="Normal 13 3 2 3 4" xfId="7970"/>
    <cellStyle name="Normal 13 3 2 3 5" xfId="6541"/>
    <cellStyle name="Normal 13 3 2 3 6" xfId="11755"/>
    <cellStyle name="Normal 13 3 2 3 7" xfId="4716"/>
    <cellStyle name="Normal 13 3 2 4" xfId="1322"/>
    <cellStyle name="Normal 13 3 2 4 2" xfId="3279"/>
    <cellStyle name="Normal 13 3 2 4 2 2" xfId="13945"/>
    <cellStyle name="Normal 13 3 2 4 2 3" xfId="7971"/>
    <cellStyle name="Normal 13 3 2 4 3" xfId="7972"/>
    <cellStyle name="Normal 13 3 2 4 4" xfId="6918"/>
    <cellStyle name="Normal 13 3 2 4 5" xfId="12132"/>
    <cellStyle name="Normal 13 3 2 4 6" xfId="5093"/>
    <cellStyle name="Normal 13 3 2 5" xfId="2153"/>
    <cellStyle name="Normal 13 3 2 5 2" xfId="4009"/>
    <cellStyle name="Normal 13 3 2 5 2 2" xfId="14672"/>
    <cellStyle name="Normal 13 3 2 5 2 3" xfId="7973"/>
    <cellStyle name="Normal 13 3 2 5 3" xfId="7974"/>
    <cellStyle name="Normal 13 3 2 5 4" xfId="7648"/>
    <cellStyle name="Normal 13 3 2 5 5" xfId="12859"/>
    <cellStyle name="Normal 13 3 2 5 6" xfId="5820"/>
    <cellStyle name="Normal 13 3 2 6" xfId="2301"/>
    <cellStyle name="Normal 13 3 2 6 2" xfId="4145"/>
    <cellStyle name="Normal 13 3 2 6 2 2" xfId="14808"/>
    <cellStyle name="Normal 13 3 2 6 2 3" xfId="7975"/>
    <cellStyle name="Normal 13 3 2 6 3" xfId="7784"/>
    <cellStyle name="Normal 13 3 2 6 4" xfId="12995"/>
    <cellStyle name="Normal 13 3 2 6 5" xfId="5956"/>
    <cellStyle name="Normal 13 3 2 7" xfId="2629"/>
    <cellStyle name="Normal 13 3 2 7 2" xfId="13295"/>
    <cellStyle name="Normal 13 3 2 7 3" xfId="7976"/>
    <cellStyle name="Normal 13 3 2 8" xfId="7977"/>
    <cellStyle name="Normal 13 3 2 9" xfId="6268"/>
    <cellStyle name="Normal 13 3 3" xfId="598"/>
    <cellStyle name="Normal 13 3 3 10" xfId="11525"/>
    <cellStyle name="Normal 13 3 3 11" xfId="4486"/>
    <cellStyle name="Normal 13 3 3 2" xfId="740"/>
    <cellStyle name="Normal 13 3 3 2 2" xfId="1205"/>
    <cellStyle name="Normal 13 3 3 2 2 2" xfId="1328"/>
    <cellStyle name="Normal 13 3 3 2 2 2 2" xfId="3285"/>
    <cellStyle name="Normal 13 3 3 2 2 2 2 2" xfId="13951"/>
    <cellStyle name="Normal 13 3 3 2 2 2 2 3" xfId="7978"/>
    <cellStyle name="Normal 13 3 3 2 2 2 3" xfId="7979"/>
    <cellStyle name="Normal 13 3 3 2 2 2 4" xfId="6924"/>
    <cellStyle name="Normal 13 3 3 2 2 2 5" xfId="12138"/>
    <cellStyle name="Normal 13 3 3 2 2 2 6" xfId="5099"/>
    <cellStyle name="Normal 13 3 3 2 2 3" xfId="3174"/>
    <cellStyle name="Normal 13 3 3 2 2 3 2" xfId="13840"/>
    <cellStyle name="Normal 13 3 3 2 2 3 3" xfId="7980"/>
    <cellStyle name="Normal 13 3 3 2 2 4" xfId="7981"/>
    <cellStyle name="Normal 13 3 3 2 2 5" xfId="6813"/>
    <cellStyle name="Normal 13 3 3 2 2 6" xfId="12027"/>
    <cellStyle name="Normal 13 3 3 2 2 7" xfId="4988"/>
    <cellStyle name="Normal 13 3 3 2 3" xfId="1327"/>
    <cellStyle name="Normal 13 3 3 2 3 2" xfId="3284"/>
    <cellStyle name="Normal 13 3 3 2 3 2 2" xfId="13950"/>
    <cellStyle name="Normal 13 3 3 2 3 2 3" xfId="7982"/>
    <cellStyle name="Normal 13 3 3 2 3 3" xfId="7983"/>
    <cellStyle name="Normal 13 3 3 2 3 4" xfId="6923"/>
    <cellStyle name="Normal 13 3 3 2 3 5" xfId="12137"/>
    <cellStyle name="Normal 13 3 3 2 3 6" xfId="5098"/>
    <cellStyle name="Normal 13 3 3 2 4" xfId="2807"/>
    <cellStyle name="Normal 13 3 3 2 4 2" xfId="13473"/>
    <cellStyle name="Normal 13 3 3 2 4 3" xfId="7984"/>
    <cellStyle name="Normal 13 3 3 2 5" xfId="7985"/>
    <cellStyle name="Normal 13 3 3 2 6" xfId="6446"/>
    <cellStyle name="Normal 13 3 3 2 7" xfId="11660"/>
    <cellStyle name="Normal 13 3 3 2 8" xfId="4621"/>
    <cellStyle name="Normal 13 3 3 3" xfId="893"/>
    <cellStyle name="Normal 13 3 3 3 2" xfId="1329"/>
    <cellStyle name="Normal 13 3 3 3 2 2" xfId="3286"/>
    <cellStyle name="Normal 13 3 3 3 2 2 2" xfId="13952"/>
    <cellStyle name="Normal 13 3 3 3 2 2 3" xfId="7986"/>
    <cellStyle name="Normal 13 3 3 3 2 3" xfId="7987"/>
    <cellStyle name="Normal 13 3 3 3 2 4" xfId="6925"/>
    <cellStyle name="Normal 13 3 3 3 2 5" xfId="12139"/>
    <cellStyle name="Normal 13 3 3 3 2 6" xfId="5100"/>
    <cellStyle name="Normal 13 3 3 3 3" xfId="2945"/>
    <cellStyle name="Normal 13 3 3 3 3 2" xfId="13611"/>
    <cellStyle name="Normal 13 3 3 3 3 3" xfId="7988"/>
    <cellStyle name="Normal 13 3 3 3 4" xfId="7989"/>
    <cellStyle name="Normal 13 3 3 3 5" xfId="6584"/>
    <cellStyle name="Normal 13 3 3 3 6" xfId="11798"/>
    <cellStyle name="Normal 13 3 3 3 7" xfId="4759"/>
    <cellStyle name="Normal 13 3 3 4" xfId="1326"/>
    <cellStyle name="Normal 13 3 3 4 2" xfId="3283"/>
    <cellStyle name="Normal 13 3 3 4 2 2" xfId="13949"/>
    <cellStyle name="Normal 13 3 3 4 2 3" xfId="7990"/>
    <cellStyle name="Normal 13 3 3 4 3" xfId="7991"/>
    <cellStyle name="Normal 13 3 3 4 4" xfId="6922"/>
    <cellStyle name="Normal 13 3 3 4 5" xfId="12136"/>
    <cellStyle name="Normal 13 3 3 4 6" xfId="5097"/>
    <cellStyle name="Normal 13 3 3 5" xfId="2200"/>
    <cellStyle name="Normal 13 3 3 5 2" xfId="4053"/>
    <cellStyle name="Normal 13 3 3 5 2 2" xfId="14716"/>
    <cellStyle name="Normal 13 3 3 5 2 3" xfId="7992"/>
    <cellStyle name="Normal 13 3 3 5 3" xfId="7993"/>
    <cellStyle name="Normal 13 3 3 5 4" xfId="7692"/>
    <cellStyle name="Normal 13 3 3 5 5" xfId="12903"/>
    <cellStyle name="Normal 13 3 3 5 6" xfId="5864"/>
    <cellStyle name="Normal 13 3 3 6" xfId="2344"/>
    <cellStyle name="Normal 13 3 3 6 2" xfId="4188"/>
    <cellStyle name="Normal 13 3 3 6 2 2" xfId="14851"/>
    <cellStyle name="Normal 13 3 3 6 2 3" xfId="7994"/>
    <cellStyle name="Normal 13 3 3 6 3" xfId="7827"/>
    <cellStyle name="Normal 13 3 3 6 4" xfId="13038"/>
    <cellStyle name="Normal 13 3 3 6 5" xfId="5999"/>
    <cellStyle name="Normal 13 3 3 7" xfId="2672"/>
    <cellStyle name="Normal 13 3 3 7 2" xfId="13338"/>
    <cellStyle name="Normal 13 3 3 7 3" xfId="7995"/>
    <cellStyle name="Normal 13 3 3 8" xfId="7996"/>
    <cellStyle name="Normal 13 3 3 9" xfId="6311"/>
    <cellStyle name="Normal 13 3 4" xfId="432"/>
    <cellStyle name="Normal 13 3 4 2" xfId="1003"/>
    <cellStyle name="Normal 13 3 4 2 2" xfId="1331"/>
    <cellStyle name="Normal 13 3 4 2 2 2" xfId="3288"/>
    <cellStyle name="Normal 13 3 4 2 2 2 2" xfId="13954"/>
    <cellStyle name="Normal 13 3 4 2 2 2 3" xfId="7997"/>
    <cellStyle name="Normal 13 3 4 2 2 3" xfId="7998"/>
    <cellStyle name="Normal 13 3 4 2 2 4" xfId="6927"/>
    <cellStyle name="Normal 13 3 4 2 2 5" xfId="12141"/>
    <cellStyle name="Normal 13 3 4 2 2 6" xfId="5102"/>
    <cellStyle name="Normal 13 3 4 2 3" xfId="3035"/>
    <cellStyle name="Normal 13 3 4 2 3 2" xfId="13701"/>
    <cellStyle name="Normal 13 3 4 2 3 3" xfId="7999"/>
    <cellStyle name="Normal 13 3 4 2 4" xfId="8000"/>
    <cellStyle name="Normal 13 3 4 2 5" xfId="6674"/>
    <cellStyle name="Normal 13 3 4 2 6" xfId="11888"/>
    <cellStyle name="Normal 13 3 4 2 7" xfId="4849"/>
    <cellStyle name="Normal 13 3 4 3" xfId="1330"/>
    <cellStyle name="Normal 13 3 4 3 2" xfId="3287"/>
    <cellStyle name="Normal 13 3 4 3 2 2" xfId="13953"/>
    <cellStyle name="Normal 13 3 4 3 2 3" xfId="8001"/>
    <cellStyle name="Normal 13 3 4 3 3" xfId="8002"/>
    <cellStyle name="Normal 13 3 4 3 4" xfId="6926"/>
    <cellStyle name="Normal 13 3 4 3 5" xfId="12140"/>
    <cellStyle name="Normal 13 3 4 3 6" xfId="5101"/>
    <cellStyle name="Normal 13 3 4 4" xfId="2583"/>
    <cellStyle name="Normal 13 3 4 4 2" xfId="13249"/>
    <cellStyle name="Normal 13 3 4 4 3" xfId="8003"/>
    <cellStyle name="Normal 13 3 4 5" xfId="8004"/>
    <cellStyle name="Normal 13 3 4 6" xfId="6222"/>
    <cellStyle name="Normal 13 3 4 7" xfId="11436"/>
    <cellStyle name="Normal 13 3 4 8" xfId="4397"/>
    <cellStyle name="Normal 13 3 5" xfId="650"/>
    <cellStyle name="Normal 13 3 5 2" xfId="1116"/>
    <cellStyle name="Normal 13 3 5 2 2" xfId="1333"/>
    <cellStyle name="Normal 13 3 5 2 2 2" xfId="3290"/>
    <cellStyle name="Normal 13 3 5 2 2 2 2" xfId="13956"/>
    <cellStyle name="Normal 13 3 5 2 2 2 3" xfId="8005"/>
    <cellStyle name="Normal 13 3 5 2 2 3" xfId="8006"/>
    <cellStyle name="Normal 13 3 5 2 2 4" xfId="6929"/>
    <cellStyle name="Normal 13 3 5 2 2 5" xfId="12143"/>
    <cellStyle name="Normal 13 3 5 2 2 6" xfId="5104"/>
    <cellStyle name="Normal 13 3 5 2 3" xfId="3085"/>
    <cellStyle name="Normal 13 3 5 2 3 2" xfId="13751"/>
    <cellStyle name="Normal 13 3 5 2 3 3" xfId="8007"/>
    <cellStyle name="Normal 13 3 5 2 4" xfId="8008"/>
    <cellStyle name="Normal 13 3 5 2 5" xfId="6724"/>
    <cellStyle name="Normal 13 3 5 2 6" xfId="11938"/>
    <cellStyle name="Normal 13 3 5 2 7" xfId="4899"/>
    <cellStyle name="Normal 13 3 5 3" xfId="1332"/>
    <cellStyle name="Normal 13 3 5 3 2" xfId="3289"/>
    <cellStyle name="Normal 13 3 5 3 2 2" xfId="13955"/>
    <cellStyle name="Normal 13 3 5 3 2 3" xfId="8009"/>
    <cellStyle name="Normal 13 3 5 3 3" xfId="8010"/>
    <cellStyle name="Normal 13 3 5 3 4" xfId="6928"/>
    <cellStyle name="Normal 13 3 5 3 5" xfId="12142"/>
    <cellStyle name="Normal 13 3 5 3 6" xfId="5103"/>
    <cellStyle name="Normal 13 3 5 4" xfId="2718"/>
    <cellStyle name="Normal 13 3 5 4 2" xfId="13384"/>
    <cellStyle name="Normal 13 3 5 4 3" xfId="8011"/>
    <cellStyle name="Normal 13 3 5 5" xfId="8012"/>
    <cellStyle name="Normal 13 3 5 6" xfId="6357"/>
    <cellStyle name="Normal 13 3 5 7" xfId="11571"/>
    <cellStyle name="Normal 13 3 5 8" xfId="4532"/>
    <cellStyle name="Normal 13 3 6" xfId="316"/>
    <cellStyle name="Normal 13 3 6 2" xfId="944"/>
    <cellStyle name="Normal 13 3 6 2 2" xfId="1335"/>
    <cellStyle name="Normal 13 3 6 2 2 2" xfId="3292"/>
    <cellStyle name="Normal 13 3 6 2 2 2 2" xfId="13958"/>
    <cellStyle name="Normal 13 3 6 2 2 2 3" xfId="8013"/>
    <cellStyle name="Normal 13 3 6 2 2 3" xfId="8014"/>
    <cellStyle name="Normal 13 3 6 2 2 4" xfId="6931"/>
    <cellStyle name="Normal 13 3 6 2 2 5" xfId="12145"/>
    <cellStyle name="Normal 13 3 6 2 2 6" xfId="5106"/>
    <cellStyle name="Normal 13 3 6 2 3" xfId="2991"/>
    <cellStyle name="Normal 13 3 6 2 3 2" xfId="13657"/>
    <cellStyle name="Normal 13 3 6 2 3 3" xfId="8015"/>
    <cellStyle name="Normal 13 3 6 2 4" xfId="8016"/>
    <cellStyle name="Normal 13 3 6 2 5" xfId="6630"/>
    <cellStyle name="Normal 13 3 6 2 6" xfId="11844"/>
    <cellStyle name="Normal 13 3 6 2 7" xfId="4805"/>
    <cellStyle name="Normal 13 3 6 3" xfId="1334"/>
    <cellStyle name="Normal 13 3 6 3 2" xfId="3291"/>
    <cellStyle name="Normal 13 3 6 3 2 2" xfId="13957"/>
    <cellStyle name="Normal 13 3 6 3 2 3" xfId="8017"/>
    <cellStyle name="Normal 13 3 6 3 3" xfId="8018"/>
    <cellStyle name="Normal 13 3 6 3 4" xfId="6930"/>
    <cellStyle name="Normal 13 3 6 3 5" xfId="12144"/>
    <cellStyle name="Normal 13 3 6 3 6" xfId="5105"/>
    <cellStyle name="Normal 13 3 6 4" xfId="2534"/>
    <cellStyle name="Normal 13 3 6 4 2" xfId="13200"/>
    <cellStyle name="Normal 13 3 6 4 3" xfId="8019"/>
    <cellStyle name="Normal 13 3 6 5" xfId="8020"/>
    <cellStyle name="Normal 13 3 6 6" xfId="6173"/>
    <cellStyle name="Normal 13 3 6 7" xfId="11387"/>
    <cellStyle name="Normal 13 3 6 8" xfId="4348"/>
    <cellStyle name="Normal 13 3 7" xfId="799"/>
    <cellStyle name="Normal 13 3 7 2" xfId="1336"/>
    <cellStyle name="Normal 13 3 7 2 2" xfId="3293"/>
    <cellStyle name="Normal 13 3 7 2 2 2" xfId="13959"/>
    <cellStyle name="Normal 13 3 7 2 2 3" xfId="8021"/>
    <cellStyle name="Normal 13 3 7 2 3" xfId="8022"/>
    <cellStyle name="Normal 13 3 7 2 4" xfId="6932"/>
    <cellStyle name="Normal 13 3 7 2 5" xfId="12146"/>
    <cellStyle name="Normal 13 3 7 2 6" xfId="5107"/>
    <cellStyle name="Normal 13 3 7 3" xfId="2856"/>
    <cellStyle name="Normal 13 3 7 3 2" xfId="13522"/>
    <cellStyle name="Normal 13 3 7 3 3" xfId="8023"/>
    <cellStyle name="Normal 13 3 7 4" xfId="8024"/>
    <cellStyle name="Normal 13 3 7 5" xfId="6495"/>
    <cellStyle name="Normal 13 3 7 6" xfId="11709"/>
    <cellStyle name="Normal 13 3 7 7" xfId="4670"/>
    <cellStyle name="Normal 13 3 8" xfId="1266"/>
    <cellStyle name="Normal 13 3 8 2" xfId="3223"/>
    <cellStyle name="Normal 13 3 8 2 2" xfId="13889"/>
    <cellStyle name="Normal 13 3 8 2 3" xfId="8025"/>
    <cellStyle name="Normal 13 3 8 3" xfId="8026"/>
    <cellStyle name="Normal 13 3 8 4" xfId="6862"/>
    <cellStyle name="Normal 13 3 8 5" xfId="12076"/>
    <cellStyle name="Normal 13 3 8 6" xfId="5037"/>
    <cellStyle name="Normal 13 3 9" xfId="209"/>
    <cellStyle name="Normal 13 3 9 2" xfId="2489"/>
    <cellStyle name="Normal 13 3 9 2 2" xfId="13156"/>
    <cellStyle name="Normal 13 3 9 2 3" xfId="8027"/>
    <cellStyle name="Normal 13 3 9 3" xfId="8028"/>
    <cellStyle name="Normal 13 3 9 4" xfId="6128"/>
    <cellStyle name="Normal 13 3 9 5" xfId="11343"/>
    <cellStyle name="Normal 13 3 9 6" xfId="4304"/>
    <cellStyle name="Normal 13 4" xfId="250"/>
    <cellStyle name="Normal 13 4 10" xfId="2145"/>
    <cellStyle name="Normal 13 4 10 10" xfId="14928"/>
    <cellStyle name="Normal 13 4 10 2" xfId="4001"/>
    <cellStyle name="Normal 13 4 10 2 2" xfId="14664"/>
    <cellStyle name="Normal 13 4 10 2 3" xfId="8029"/>
    <cellStyle name="Normal 13 4 10 3" xfId="8030"/>
    <cellStyle name="Normal 13 4 10 4" xfId="7640"/>
    <cellStyle name="Normal 13 4 10 5" xfId="12851"/>
    <cellStyle name="Normal 13 4 10 6" xfId="5812"/>
    <cellStyle name="Normal 13 4 11" xfId="2293"/>
    <cellStyle name="Normal 13 4 11 2" xfId="4137"/>
    <cellStyle name="Normal 13 4 11 2 2" xfId="14800"/>
    <cellStyle name="Normal 13 4 11 2 3" xfId="8031"/>
    <cellStyle name="Normal 13 4 11 3" xfId="7776"/>
    <cellStyle name="Normal 13 4 11 4" xfId="12987"/>
    <cellStyle name="Normal 13 4 11 5" xfId="5948"/>
    <cellStyle name="Normal 13 4 12" xfId="2528"/>
    <cellStyle name="Normal 13 4 12 2" xfId="13194"/>
    <cellStyle name="Normal 13 4 12 3" xfId="8032"/>
    <cellStyle name="Normal 13 4 13" xfId="8033"/>
    <cellStyle name="Normal 13 4 14" xfId="6167"/>
    <cellStyle name="Normal 13 4 15" xfId="11381"/>
    <cellStyle name="Normal 13 4 16" xfId="4342"/>
    <cellStyle name="Normal 13 4 2" xfId="369"/>
    <cellStyle name="Normal 13 4 2 10" xfId="8034"/>
    <cellStyle name="Normal 13 4 2 11" xfId="6214"/>
    <cellStyle name="Normal 13 4 2 12" xfId="11428"/>
    <cellStyle name="Normal 13 4 2 13" xfId="4389"/>
    <cellStyle name="Normal 13 4 2 17 2 2 2" xfId="14926"/>
    <cellStyle name="Normal 13 4 2 2" xfId="594"/>
    <cellStyle name="Normal 13 4 2 2 2" xfId="1111"/>
    <cellStyle name="Normal 13 4 2 2 2 2" xfId="1339"/>
    <cellStyle name="Normal 13 4 2 2 2 2 2" xfId="3296"/>
    <cellStyle name="Normal 13 4 2 2 2 2 2 2" xfId="13962"/>
    <cellStyle name="Normal 13 4 2 2 2 2 2 3" xfId="8035"/>
    <cellStyle name="Normal 13 4 2 2 2 2 3" xfId="8036"/>
    <cellStyle name="Normal 13 4 2 2 2 2 4" xfId="6935"/>
    <cellStyle name="Normal 13 4 2 2 2 2 5" xfId="12149"/>
    <cellStyle name="Normal 13 4 2 2 2 2 6" xfId="5110"/>
    <cellStyle name="Normal 13 4 2 2 2 3" xfId="3080"/>
    <cellStyle name="Normal 13 4 2 2 2 3 2" xfId="13746"/>
    <cellStyle name="Normal 13 4 2 2 2 3 3" xfId="8037"/>
    <cellStyle name="Normal 13 4 2 2 2 4" xfId="8038"/>
    <cellStyle name="Normal 13 4 2 2 2 5" xfId="6719"/>
    <cellStyle name="Normal 13 4 2 2 2 6" xfId="11933"/>
    <cellStyle name="Normal 13 4 2 2 2 7" xfId="4894"/>
    <cellStyle name="Normal 13 4 2 2 3" xfId="1338"/>
    <cellStyle name="Normal 13 4 2 2 3 2" xfId="3295"/>
    <cellStyle name="Normal 13 4 2 2 3 2 2" xfId="13961"/>
    <cellStyle name="Normal 13 4 2 2 3 2 3" xfId="8039"/>
    <cellStyle name="Normal 13 4 2 2 3 3" xfId="8040"/>
    <cellStyle name="Normal 13 4 2 2 3 4" xfId="6934"/>
    <cellStyle name="Normal 13 4 2 2 3 5" xfId="12148"/>
    <cellStyle name="Normal 13 4 2 2 3 6" xfId="5109"/>
    <cellStyle name="Normal 13 4 2 2 4" xfId="2668"/>
    <cellStyle name="Normal 13 4 2 2 4 2" xfId="13334"/>
    <cellStyle name="Normal 13 4 2 2 4 3" xfId="8041"/>
    <cellStyle name="Normal 13 4 2 2 5" xfId="8042"/>
    <cellStyle name="Normal 13 4 2 2 6" xfId="6307"/>
    <cellStyle name="Normal 13 4 2 2 7" xfId="11521"/>
    <cellStyle name="Normal 13 4 2 2 8" xfId="4482"/>
    <cellStyle name="Normal 13 4 2 3" xfId="736"/>
    <cellStyle name="Normal 13 4 2 3 2" xfId="1201"/>
    <cellStyle name="Normal 13 4 2 3 2 2" xfId="1341"/>
    <cellStyle name="Normal 13 4 2 3 2 2 2" xfId="3298"/>
    <cellStyle name="Normal 13 4 2 3 2 2 2 2" xfId="13964"/>
    <cellStyle name="Normal 13 4 2 3 2 2 2 3" xfId="8043"/>
    <cellStyle name="Normal 13 4 2 3 2 2 3" xfId="8044"/>
    <cellStyle name="Normal 13 4 2 3 2 2 4" xfId="6937"/>
    <cellStyle name="Normal 13 4 2 3 2 2 5" xfId="12151"/>
    <cellStyle name="Normal 13 4 2 3 2 2 6" xfId="5112"/>
    <cellStyle name="Normal 13 4 2 3 2 3" xfId="3170"/>
    <cellStyle name="Normal 13 4 2 3 2 3 2" xfId="13836"/>
    <cellStyle name="Normal 13 4 2 3 2 3 3" xfId="8045"/>
    <cellStyle name="Normal 13 4 2 3 2 4" xfId="8046"/>
    <cellStyle name="Normal 13 4 2 3 2 5" xfId="6809"/>
    <cellStyle name="Normal 13 4 2 3 2 6" xfId="12023"/>
    <cellStyle name="Normal 13 4 2 3 2 7" xfId="4984"/>
    <cellStyle name="Normal 13 4 2 3 3" xfId="1340"/>
    <cellStyle name="Normal 13 4 2 3 3 2" xfId="3297"/>
    <cellStyle name="Normal 13 4 2 3 3 2 2" xfId="13963"/>
    <cellStyle name="Normal 13 4 2 3 3 2 3" xfId="8047"/>
    <cellStyle name="Normal 13 4 2 3 3 3" xfId="8048"/>
    <cellStyle name="Normal 13 4 2 3 3 4" xfId="6936"/>
    <cellStyle name="Normal 13 4 2 3 3 5" xfId="12150"/>
    <cellStyle name="Normal 13 4 2 3 3 6" xfId="5111"/>
    <cellStyle name="Normal 13 4 2 3 4" xfId="2803"/>
    <cellStyle name="Normal 13 4 2 3 4 2" xfId="13469"/>
    <cellStyle name="Normal 13 4 2 3 4 3" xfId="8049"/>
    <cellStyle name="Normal 13 4 2 3 5" xfId="8050"/>
    <cellStyle name="Normal 13 4 2 3 6" xfId="6442"/>
    <cellStyle name="Normal 13 4 2 3 7" xfId="11656"/>
    <cellStyle name="Normal 13 4 2 3 8" xfId="4617"/>
    <cellStyle name="Normal 13 4 2 4" xfId="786"/>
    <cellStyle name="Normal 13 4 2 4 2" xfId="1249"/>
    <cellStyle name="Normal 13 4 2 4 2 2" xfId="1343"/>
    <cellStyle name="Normal 13 4 2 4 2 2 2" xfId="3300"/>
    <cellStyle name="Normal 13 4 2 4 2 2 2 2" xfId="13966"/>
    <cellStyle name="Normal 13 4 2 4 2 2 2 3" xfId="8051"/>
    <cellStyle name="Normal 13 4 2 4 2 2 3" xfId="8052"/>
    <cellStyle name="Normal 13 4 2 4 2 2 4" xfId="6939"/>
    <cellStyle name="Normal 13 4 2 4 2 2 5" xfId="12153"/>
    <cellStyle name="Normal 13 4 2 4 2 2 6" xfId="5114"/>
    <cellStyle name="Normal 13 4 2 4 2 3" xfId="3218"/>
    <cellStyle name="Normal 13 4 2 4 2 3 2" xfId="13884"/>
    <cellStyle name="Normal 13 4 2 4 2 3 3" xfId="8053"/>
    <cellStyle name="Normal 13 4 2 4 2 4" xfId="8054"/>
    <cellStyle name="Normal 13 4 2 4 2 5" xfId="6857"/>
    <cellStyle name="Normal 13 4 2 4 2 6" xfId="12071"/>
    <cellStyle name="Normal 13 4 2 4 2 7" xfId="5032"/>
    <cellStyle name="Normal 13 4 2 4 3" xfId="1342"/>
    <cellStyle name="Normal 13 4 2 4 3 2" xfId="3299"/>
    <cellStyle name="Normal 13 4 2 4 3 2 2" xfId="13965"/>
    <cellStyle name="Normal 13 4 2 4 3 2 3" xfId="8055"/>
    <cellStyle name="Normal 13 4 2 4 3 3" xfId="8056"/>
    <cellStyle name="Normal 13 4 2 4 3 4" xfId="6938"/>
    <cellStyle name="Normal 13 4 2 4 3 5" xfId="12152"/>
    <cellStyle name="Normal 13 4 2 4 3 6" xfId="5113"/>
    <cellStyle name="Normal 13 4 2 4 4" xfId="2851"/>
    <cellStyle name="Normal 13 4 2 4 4 2" xfId="13517"/>
    <cellStyle name="Normal 13 4 2 4 4 3" xfId="8057"/>
    <cellStyle name="Normal 13 4 2 4 5" xfId="8058"/>
    <cellStyle name="Normal 13 4 2 4 6" xfId="6490"/>
    <cellStyle name="Normal 13 4 2 4 7" xfId="11704"/>
    <cellStyle name="Normal 13 4 2 4 8" xfId="4665"/>
    <cellStyle name="Normal 13 4 2 5" xfId="889"/>
    <cellStyle name="Normal 13 4 2 5 2" xfId="1344"/>
    <cellStyle name="Normal 13 4 2 5 2 2" xfId="3301"/>
    <cellStyle name="Normal 13 4 2 5 2 2 2" xfId="13967"/>
    <cellStyle name="Normal 13 4 2 5 2 2 3" xfId="8059"/>
    <cellStyle name="Normal 13 4 2 5 2 3" xfId="8060"/>
    <cellStyle name="Normal 13 4 2 5 2 4" xfId="6940"/>
    <cellStyle name="Normal 13 4 2 5 2 5" xfId="12154"/>
    <cellStyle name="Normal 13 4 2 5 2 6" xfId="5115"/>
    <cellStyle name="Normal 13 4 2 5 3" xfId="2941"/>
    <cellStyle name="Normal 13 4 2 5 3 2" xfId="13607"/>
    <cellStyle name="Normal 13 4 2 5 3 3" xfId="8061"/>
    <cellStyle name="Normal 13 4 2 5 4" xfId="8062"/>
    <cellStyle name="Normal 13 4 2 5 5" xfId="6580"/>
    <cellStyle name="Normal 13 4 2 5 6" xfId="11794"/>
    <cellStyle name="Normal 13 4 2 5 7" xfId="4755"/>
    <cellStyle name="Normal 13 4 2 6" xfId="1337"/>
    <cellStyle name="Normal 13 4 2 6 2" xfId="3294"/>
    <cellStyle name="Normal 13 4 2 6 2 2" xfId="13960"/>
    <cellStyle name="Normal 13 4 2 6 2 3" xfId="8063"/>
    <cellStyle name="Normal 13 4 2 6 3" xfId="8064"/>
    <cellStyle name="Normal 13 4 2 6 4" xfId="6933"/>
    <cellStyle name="Normal 13 4 2 6 5" xfId="12147"/>
    <cellStyle name="Normal 13 4 2 6 6" xfId="5108"/>
    <cellStyle name="Normal 13 4 2 7" xfId="2196"/>
    <cellStyle name="Normal 13 4 2 7 2" xfId="4049"/>
    <cellStyle name="Normal 13 4 2 7 2 2" xfId="14712"/>
    <cellStyle name="Normal 13 4 2 7 2 3" xfId="8065"/>
    <cellStyle name="Normal 13 4 2 7 3" xfId="8066"/>
    <cellStyle name="Normal 13 4 2 7 4" xfId="7688"/>
    <cellStyle name="Normal 13 4 2 7 5" xfId="12899"/>
    <cellStyle name="Normal 13 4 2 7 6" xfId="5860"/>
    <cellStyle name="Normal 13 4 2 8" xfId="2340"/>
    <cellStyle name="Normal 13 4 2 8 2" xfId="4184"/>
    <cellStyle name="Normal 13 4 2 8 2 2" xfId="14847"/>
    <cellStyle name="Normal 13 4 2 8 2 3" xfId="8067"/>
    <cellStyle name="Normal 13 4 2 8 3" xfId="7823"/>
    <cellStyle name="Normal 13 4 2 8 4" xfId="13034"/>
    <cellStyle name="Normal 13 4 2 8 5" xfId="5995"/>
    <cellStyle name="Normal 13 4 2 9" xfId="2575"/>
    <cellStyle name="Normal 13 4 2 9 2" xfId="13241"/>
    <cellStyle name="Normal 13 4 2 9 3" xfId="8068"/>
    <cellStyle name="Normal 13 4 3" xfId="370"/>
    <cellStyle name="Normal 13 4 3 10" xfId="6215"/>
    <cellStyle name="Normal 13 4 3 11" xfId="11429"/>
    <cellStyle name="Normal 13 4 3 12" xfId="4390"/>
    <cellStyle name="Normal 13 4 3 2" xfId="595"/>
    <cellStyle name="Normal 13 4 3 2 2" xfId="1112"/>
    <cellStyle name="Normal 13 4 3 2 2 2" xfId="1347"/>
    <cellStyle name="Normal 13 4 3 2 2 2 2" xfId="3304"/>
    <cellStyle name="Normal 13 4 3 2 2 2 2 2" xfId="13970"/>
    <cellStyle name="Normal 13 4 3 2 2 2 2 3" xfId="8069"/>
    <cellStyle name="Normal 13 4 3 2 2 2 3" xfId="8070"/>
    <cellStyle name="Normal 13 4 3 2 2 2 4" xfId="6943"/>
    <cellStyle name="Normal 13 4 3 2 2 2 5" xfId="12157"/>
    <cellStyle name="Normal 13 4 3 2 2 2 6" xfId="5118"/>
    <cellStyle name="Normal 13 4 3 2 2 3" xfId="3081"/>
    <cellStyle name="Normal 13 4 3 2 2 3 2" xfId="13747"/>
    <cellStyle name="Normal 13 4 3 2 2 3 3" xfId="8071"/>
    <cellStyle name="Normal 13 4 3 2 2 4" xfId="8072"/>
    <cellStyle name="Normal 13 4 3 2 2 5" xfId="6720"/>
    <cellStyle name="Normal 13 4 3 2 2 6" xfId="11934"/>
    <cellStyle name="Normal 13 4 3 2 2 7" xfId="4895"/>
    <cellStyle name="Normal 13 4 3 2 3" xfId="1346"/>
    <cellStyle name="Normal 13 4 3 2 3 2" xfId="3303"/>
    <cellStyle name="Normal 13 4 3 2 3 2 2" xfId="13969"/>
    <cellStyle name="Normal 13 4 3 2 3 2 3" xfId="8073"/>
    <cellStyle name="Normal 13 4 3 2 3 3" xfId="8074"/>
    <cellStyle name="Normal 13 4 3 2 3 4" xfId="6942"/>
    <cellStyle name="Normal 13 4 3 2 3 5" xfId="12156"/>
    <cellStyle name="Normal 13 4 3 2 3 6" xfId="5117"/>
    <cellStyle name="Normal 13 4 3 2 4" xfId="2669"/>
    <cellStyle name="Normal 13 4 3 2 4 2" xfId="13335"/>
    <cellStyle name="Normal 13 4 3 2 4 3" xfId="8075"/>
    <cellStyle name="Normal 13 4 3 2 5" xfId="8076"/>
    <cellStyle name="Normal 13 4 3 2 6" xfId="6308"/>
    <cellStyle name="Normal 13 4 3 2 7" xfId="11522"/>
    <cellStyle name="Normal 13 4 3 2 8" xfId="4483"/>
    <cellStyle name="Normal 13 4 3 3" xfId="737"/>
    <cellStyle name="Normal 13 4 3 3 2" xfId="1202"/>
    <cellStyle name="Normal 13 4 3 3 2 2" xfId="1349"/>
    <cellStyle name="Normal 13 4 3 3 2 2 2" xfId="3306"/>
    <cellStyle name="Normal 13 4 3 3 2 2 2 2" xfId="13972"/>
    <cellStyle name="Normal 13 4 3 3 2 2 2 3" xfId="8077"/>
    <cellStyle name="Normal 13 4 3 3 2 2 3" xfId="8078"/>
    <cellStyle name="Normal 13 4 3 3 2 2 4" xfId="6945"/>
    <cellStyle name="Normal 13 4 3 3 2 2 5" xfId="12159"/>
    <cellStyle name="Normal 13 4 3 3 2 2 6" xfId="5120"/>
    <cellStyle name="Normal 13 4 3 3 2 3" xfId="3171"/>
    <cellStyle name="Normal 13 4 3 3 2 3 2" xfId="13837"/>
    <cellStyle name="Normal 13 4 3 3 2 3 3" xfId="8079"/>
    <cellStyle name="Normal 13 4 3 3 2 4" xfId="8080"/>
    <cellStyle name="Normal 13 4 3 3 2 5" xfId="6810"/>
    <cellStyle name="Normal 13 4 3 3 2 6" xfId="12024"/>
    <cellStyle name="Normal 13 4 3 3 2 7" xfId="4985"/>
    <cellStyle name="Normal 13 4 3 3 3" xfId="1348"/>
    <cellStyle name="Normal 13 4 3 3 3 2" xfId="3305"/>
    <cellStyle name="Normal 13 4 3 3 3 2 2" xfId="13971"/>
    <cellStyle name="Normal 13 4 3 3 3 2 3" xfId="8081"/>
    <cellStyle name="Normal 13 4 3 3 3 3" xfId="8082"/>
    <cellStyle name="Normal 13 4 3 3 3 4" xfId="6944"/>
    <cellStyle name="Normal 13 4 3 3 3 5" xfId="12158"/>
    <cellStyle name="Normal 13 4 3 3 3 6" xfId="5119"/>
    <cellStyle name="Normal 13 4 3 3 4" xfId="2804"/>
    <cellStyle name="Normal 13 4 3 3 4 2" xfId="13470"/>
    <cellStyle name="Normal 13 4 3 3 4 3" xfId="8083"/>
    <cellStyle name="Normal 13 4 3 3 5" xfId="8084"/>
    <cellStyle name="Normal 13 4 3 3 6" xfId="6443"/>
    <cellStyle name="Normal 13 4 3 3 7" xfId="11657"/>
    <cellStyle name="Normal 13 4 3 3 8" xfId="4618"/>
    <cellStyle name="Normal 13 4 3 4" xfId="890"/>
    <cellStyle name="Normal 13 4 3 4 2" xfId="1350"/>
    <cellStyle name="Normal 13 4 3 4 2 2" xfId="3307"/>
    <cellStyle name="Normal 13 4 3 4 2 2 2" xfId="13973"/>
    <cellStyle name="Normal 13 4 3 4 2 2 3" xfId="8085"/>
    <cellStyle name="Normal 13 4 3 4 2 3" xfId="8086"/>
    <cellStyle name="Normal 13 4 3 4 2 4" xfId="6946"/>
    <cellStyle name="Normal 13 4 3 4 2 5" xfId="12160"/>
    <cellStyle name="Normal 13 4 3 4 2 6" xfId="5121"/>
    <cellStyle name="Normal 13 4 3 4 3" xfId="2942"/>
    <cellStyle name="Normal 13 4 3 4 3 2" xfId="13608"/>
    <cellStyle name="Normal 13 4 3 4 3 3" xfId="8087"/>
    <cellStyle name="Normal 13 4 3 4 4" xfId="8088"/>
    <cellStyle name="Normal 13 4 3 4 5" xfId="6581"/>
    <cellStyle name="Normal 13 4 3 4 6" xfId="11795"/>
    <cellStyle name="Normal 13 4 3 4 7" xfId="4756"/>
    <cellStyle name="Normal 13 4 3 5" xfId="1345"/>
    <cellStyle name="Normal 13 4 3 5 2" xfId="3302"/>
    <cellStyle name="Normal 13 4 3 5 2 2" xfId="13968"/>
    <cellStyle name="Normal 13 4 3 5 2 3" xfId="8089"/>
    <cellStyle name="Normal 13 4 3 5 3" xfId="8090"/>
    <cellStyle name="Normal 13 4 3 5 4" xfId="6941"/>
    <cellStyle name="Normal 13 4 3 5 5" xfId="12155"/>
    <cellStyle name="Normal 13 4 3 5 6" xfId="5116"/>
    <cellStyle name="Normal 13 4 3 6" xfId="2197"/>
    <cellStyle name="Normal 13 4 3 6 2" xfId="4050"/>
    <cellStyle name="Normal 13 4 3 6 2 2" xfId="14713"/>
    <cellStyle name="Normal 13 4 3 6 2 3" xfId="8091"/>
    <cellStyle name="Normal 13 4 3 6 3" xfId="8092"/>
    <cellStyle name="Normal 13 4 3 6 4" xfId="7689"/>
    <cellStyle name="Normal 13 4 3 6 5" xfId="12900"/>
    <cellStyle name="Normal 13 4 3 6 6" xfId="5861"/>
    <cellStyle name="Normal 13 4 3 7" xfId="2341"/>
    <cellStyle name="Normal 13 4 3 7 2" xfId="4185"/>
    <cellStyle name="Normal 13 4 3 7 2 2" xfId="14848"/>
    <cellStyle name="Normal 13 4 3 7 2 3" xfId="8093"/>
    <cellStyle name="Normal 13 4 3 7 3" xfId="7824"/>
    <cellStyle name="Normal 13 4 3 7 4" xfId="13035"/>
    <cellStyle name="Normal 13 4 3 7 5" xfId="5996"/>
    <cellStyle name="Normal 13 4 3 8" xfId="2576"/>
    <cellStyle name="Normal 13 4 3 8 2" xfId="13242"/>
    <cellStyle name="Normal 13 4 3 8 3" xfId="8094"/>
    <cellStyle name="Normal 13 4 3 9" xfId="8095"/>
    <cellStyle name="Normal 13 4 4" xfId="481"/>
    <cellStyle name="Normal 13 4 4 2" xfId="1041"/>
    <cellStyle name="Normal 13 4 4 2 2" xfId="1352"/>
    <cellStyle name="Normal 13 4 4 2 2 2" xfId="3309"/>
    <cellStyle name="Normal 13 4 4 2 2 2 2" xfId="13975"/>
    <cellStyle name="Normal 13 4 4 2 2 2 3" xfId="8096"/>
    <cellStyle name="Normal 13 4 4 2 2 3" xfId="8097"/>
    <cellStyle name="Normal 13 4 4 2 2 4" xfId="6948"/>
    <cellStyle name="Normal 13 4 4 2 2 5" xfId="12162"/>
    <cellStyle name="Normal 13 4 4 2 2 6" xfId="5123"/>
    <cellStyle name="Normal 13 4 4 2 3" xfId="3073"/>
    <cellStyle name="Normal 13 4 4 2 3 2" xfId="13739"/>
    <cellStyle name="Normal 13 4 4 2 3 3" xfId="8098"/>
    <cellStyle name="Normal 13 4 4 2 4" xfId="8099"/>
    <cellStyle name="Normal 13 4 4 2 5" xfId="6712"/>
    <cellStyle name="Normal 13 4 4 2 6" xfId="11926"/>
    <cellStyle name="Normal 13 4 4 2 7" xfId="4887"/>
    <cellStyle name="Normal 13 4 4 3" xfId="1351"/>
    <cellStyle name="Normal 13 4 4 3 2" xfId="3308"/>
    <cellStyle name="Normal 13 4 4 3 2 2" xfId="13974"/>
    <cellStyle name="Normal 13 4 4 3 2 3" xfId="8100"/>
    <cellStyle name="Normal 13 4 4 3 3" xfId="8101"/>
    <cellStyle name="Normal 13 4 4 3 4" xfId="6947"/>
    <cellStyle name="Normal 13 4 4 3 5" xfId="12161"/>
    <cellStyle name="Normal 13 4 4 3 6" xfId="5122"/>
    <cellStyle name="Normal 13 4 4 4" xfId="2621"/>
    <cellStyle name="Normal 13 4 4 4 2" xfId="13287"/>
    <cellStyle name="Normal 13 4 4 4 3" xfId="8102"/>
    <cellStyle name="Normal 13 4 4 5" xfId="8103"/>
    <cellStyle name="Normal 13 4 4 6" xfId="6260"/>
    <cellStyle name="Normal 13 4 4 7" xfId="11474"/>
    <cellStyle name="Normal 13 4 4 8" xfId="4435"/>
    <cellStyle name="Normal 13 4 5" xfId="688"/>
    <cellStyle name="Normal 13 4 5 2" xfId="1154"/>
    <cellStyle name="Normal 13 4 5 2 2" xfId="1354"/>
    <cellStyle name="Normal 13 4 5 2 2 2" xfId="3311"/>
    <cellStyle name="Normal 13 4 5 2 2 2 2" xfId="13977"/>
    <cellStyle name="Normal 13 4 5 2 2 2 3" xfId="8104"/>
    <cellStyle name="Normal 13 4 5 2 2 3" xfId="8105"/>
    <cellStyle name="Normal 13 4 5 2 2 4" xfId="6950"/>
    <cellStyle name="Normal 13 4 5 2 2 5" xfId="12164"/>
    <cellStyle name="Normal 13 4 5 2 2 6" xfId="5125"/>
    <cellStyle name="Normal 13 4 5 2 3" xfId="3123"/>
    <cellStyle name="Normal 13 4 5 2 3 2" xfId="13789"/>
    <cellStyle name="Normal 13 4 5 2 3 3" xfId="8106"/>
    <cellStyle name="Normal 13 4 5 2 4" xfId="8107"/>
    <cellStyle name="Normal 13 4 5 2 5" xfId="6762"/>
    <cellStyle name="Normal 13 4 5 2 6" xfId="11976"/>
    <cellStyle name="Normal 13 4 5 2 7" xfId="4937"/>
    <cellStyle name="Normal 13 4 5 3" xfId="1353"/>
    <cellStyle name="Normal 13 4 5 3 2" xfId="3310"/>
    <cellStyle name="Normal 13 4 5 3 2 2" xfId="13976"/>
    <cellStyle name="Normal 13 4 5 3 2 3" xfId="8108"/>
    <cellStyle name="Normal 13 4 5 3 3" xfId="8109"/>
    <cellStyle name="Normal 13 4 5 3 4" xfId="6949"/>
    <cellStyle name="Normal 13 4 5 3 5" xfId="12163"/>
    <cellStyle name="Normal 13 4 5 3 6" xfId="5124"/>
    <cellStyle name="Normal 13 4 5 4" xfId="2756"/>
    <cellStyle name="Normal 13 4 5 4 2" xfId="13422"/>
    <cellStyle name="Normal 13 4 5 4 3" xfId="8110"/>
    <cellStyle name="Normal 13 4 5 5" xfId="8111"/>
    <cellStyle name="Normal 13 4 5 6" xfId="6395"/>
    <cellStyle name="Normal 13 4 5 7" xfId="11609"/>
    <cellStyle name="Normal 13 4 5 8" xfId="4570"/>
    <cellStyle name="Normal 13 4 6" xfId="785"/>
    <cellStyle name="Normal 13 4 6 2" xfId="1248"/>
    <cellStyle name="Normal 13 4 6 2 2" xfId="1356"/>
    <cellStyle name="Normal 13 4 6 2 2 2" xfId="3313"/>
    <cellStyle name="Normal 13 4 6 2 2 2 2" xfId="13979"/>
    <cellStyle name="Normal 13 4 6 2 2 2 3" xfId="8112"/>
    <cellStyle name="Normal 13 4 6 2 2 3" xfId="8113"/>
    <cellStyle name="Normal 13 4 6 2 2 4" xfId="6952"/>
    <cellStyle name="Normal 13 4 6 2 2 5" xfId="12166"/>
    <cellStyle name="Normal 13 4 6 2 2 6" xfId="5127"/>
    <cellStyle name="Normal 13 4 6 2 3" xfId="3217"/>
    <cellStyle name="Normal 13 4 6 2 3 2" xfId="13883"/>
    <cellStyle name="Normal 13 4 6 2 3 3" xfId="8114"/>
    <cellStyle name="Normal 13 4 6 2 4" xfId="8115"/>
    <cellStyle name="Normal 13 4 6 2 5" xfId="6856"/>
    <cellStyle name="Normal 13 4 6 2 6" xfId="12070"/>
    <cellStyle name="Normal 13 4 6 2 7" xfId="5031"/>
    <cellStyle name="Normal 13 4 6 3" xfId="1355"/>
    <cellStyle name="Normal 13 4 6 3 2" xfId="3312"/>
    <cellStyle name="Normal 13 4 6 3 2 2" xfId="13978"/>
    <cellStyle name="Normal 13 4 6 3 2 3" xfId="8116"/>
    <cellStyle name="Normal 13 4 6 3 3" xfId="8117"/>
    <cellStyle name="Normal 13 4 6 3 4" xfId="6951"/>
    <cellStyle name="Normal 13 4 6 3 5" xfId="12165"/>
    <cellStyle name="Normal 13 4 6 3 6" xfId="5126"/>
    <cellStyle name="Normal 13 4 6 4" xfId="2850"/>
    <cellStyle name="Normal 13 4 6 4 2" xfId="13516"/>
    <cellStyle name="Normal 13 4 6 4 3" xfId="8118"/>
    <cellStyle name="Normal 13 4 6 5" xfId="8119"/>
    <cellStyle name="Normal 13 4 6 6" xfId="6489"/>
    <cellStyle name="Normal 13 4 6 7" xfId="11703"/>
    <cellStyle name="Normal 13 4 6 8" xfId="4664"/>
    <cellStyle name="Normal 13 4 7" xfId="365"/>
    <cellStyle name="Normal 13 4 7 2" xfId="990"/>
    <cellStyle name="Normal 13 4 7 2 2" xfId="1358"/>
    <cellStyle name="Normal 13 4 7 2 2 2" xfId="3315"/>
    <cellStyle name="Normal 13 4 7 2 2 2 2" xfId="13981"/>
    <cellStyle name="Normal 13 4 7 2 2 2 3" xfId="8120"/>
    <cellStyle name="Normal 13 4 7 2 2 3" xfId="8121"/>
    <cellStyle name="Normal 13 4 7 2 2 4" xfId="6954"/>
    <cellStyle name="Normal 13 4 7 2 2 5" xfId="12168"/>
    <cellStyle name="Normal 13 4 7 2 2 6" xfId="5129"/>
    <cellStyle name="Normal 13 4 7 2 3" xfId="3029"/>
    <cellStyle name="Normal 13 4 7 2 3 2" xfId="13695"/>
    <cellStyle name="Normal 13 4 7 2 3 3" xfId="8122"/>
    <cellStyle name="Normal 13 4 7 2 4" xfId="8123"/>
    <cellStyle name="Normal 13 4 7 2 5" xfId="6668"/>
    <cellStyle name="Normal 13 4 7 2 6" xfId="11882"/>
    <cellStyle name="Normal 13 4 7 2 7" xfId="4843"/>
    <cellStyle name="Normal 13 4 7 3" xfId="1357"/>
    <cellStyle name="Normal 13 4 7 3 2" xfId="3314"/>
    <cellStyle name="Normal 13 4 7 3 2 2" xfId="13980"/>
    <cellStyle name="Normal 13 4 7 3 2 3" xfId="8124"/>
    <cellStyle name="Normal 13 4 7 3 3" xfId="8125"/>
    <cellStyle name="Normal 13 4 7 3 4" xfId="6953"/>
    <cellStyle name="Normal 13 4 7 3 5" xfId="12167"/>
    <cellStyle name="Normal 13 4 7 3 6" xfId="5128"/>
    <cellStyle name="Normal 13 4 7 4" xfId="2572"/>
    <cellStyle name="Normal 13 4 7 4 2" xfId="13238"/>
    <cellStyle name="Normal 13 4 7 4 3" xfId="8126"/>
    <cellStyle name="Normal 13 4 7 5" xfId="8127"/>
    <cellStyle name="Normal 13 4 7 6" xfId="6211"/>
    <cellStyle name="Normal 13 4 7 7" xfId="11425"/>
    <cellStyle name="Normal 13 4 7 8" xfId="4386"/>
    <cellStyle name="Normal 13 4 8" xfId="839"/>
    <cellStyle name="Normal 13 4 8 2" xfId="1359"/>
    <cellStyle name="Normal 13 4 8 2 2" xfId="3316"/>
    <cellStyle name="Normal 13 4 8 2 2 2" xfId="13982"/>
    <cellStyle name="Normal 13 4 8 2 2 3" xfId="8128"/>
    <cellStyle name="Normal 13 4 8 2 3" xfId="8129"/>
    <cellStyle name="Normal 13 4 8 2 4" xfId="6955"/>
    <cellStyle name="Normal 13 4 8 2 5" xfId="12169"/>
    <cellStyle name="Normal 13 4 8 2 6" xfId="5130"/>
    <cellStyle name="Normal 13 4 8 3" xfId="2894"/>
    <cellStyle name="Normal 13 4 8 3 2" xfId="13560"/>
    <cellStyle name="Normal 13 4 8 3 3" xfId="8130"/>
    <cellStyle name="Normal 13 4 8 4" xfId="8131"/>
    <cellStyle name="Normal 13 4 8 5" xfId="6533"/>
    <cellStyle name="Normal 13 4 8 6" xfId="11747"/>
    <cellStyle name="Normal 13 4 8 7" xfId="4708"/>
    <cellStyle name="Normal 13 4 9" xfId="1304"/>
    <cellStyle name="Normal 13 4 9 2" xfId="3261"/>
    <cellStyle name="Normal 13 4 9 2 2" xfId="13927"/>
    <cellStyle name="Normal 13 4 9 2 3" xfId="8132"/>
    <cellStyle name="Normal 13 4 9 3" xfId="8133"/>
    <cellStyle name="Normal 13 4 9 4" xfId="6900"/>
    <cellStyle name="Normal 13 4 9 5" xfId="12114"/>
    <cellStyle name="Normal 13 4 9 6" xfId="5075"/>
    <cellStyle name="Normal 13 5" xfId="371"/>
    <cellStyle name="Normal 13 5 10" xfId="8134"/>
    <cellStyle name="Normal 13 5 11" xfId="6216"/>
    <cellStyle name="Normal 13 5 12" xfId="11430"/>
    <cellStyle name="Normal 13 5 13" xfId="4391"/>
    <cellStyle name="Normal 13 5 2" xfId="638"/>
    <cellStyle name="Normal 13 5 2 10" xfId="11564"/>
    <cellStyle name="Normal 13 5 2 11" xfId="4525"/>
    <cellStyle name="Normal 13 5 2 2" xfId="779"/>
    <cellStyle name="Normal 13 5 2 2 2" xfId="1244"/>
    <cellStyle name="Normal 13 5 2 2 2 2" xfId="1363"/>
    <cellStyle name="Normal 13 5 2 2 2 2 2" xfId="3320"/>
    <cellStyle name="Normal 13 5 2 2 2 2 2 2" xfId="13986"/>
    <cellStyle name="Normal 13 5 2 2 2 2 2 3" xfId="8135"/>
    <cellStyle name="Normal 13 5 2 2 2 2 3" xfId="8136"/>
    <cellStyle name="Normal 13 5 2 2 2 2 4" xfId="6959"/>
    <cellStyle name="Normal 13 5 2 2 2 2 5" xfId="12173"/>
    <cellStyle name="Normal 13 5 2 2 2 2 6" xfId="5134"/>
    <cellStyle name="Normal 13 5 2 2 2 3" xfId="3213"/>
    <cellStyle name="Normal 13 5 2 2 2 3 2" xfId="13879"/>
    <cellStyle name="Normal 13 5 2 2 2 3 3" xfId="8137"/>
    <cellStyle name="Normal 13 5 2 2 2 4" xfId="8138"/>
    <cellStyle name="Normal 13 5 2 2 2 5" xfId="6852"/>
    <cellStyle name="Normal 13 5 2 2 2 6" xfId="12066"/>
    <cellStyle name="Normal 13 5 2 2 2 7" xfId="5027"/>
    <cellStyle name="Normal 13 5 2 2 3" xfId="1362"/>
    <cellStyle name="Normal 13 5 2 2 3 2" xfId="3319"/>
    <cellStyle name="Normal 13 5 2 2 3 2 2" xfId="13985"/>
    <cellStyle name="Normal 13 5 2 2 3 2 3" xfId="8139"/>
    <cellStyle name="Normal 13 5 2 2 3 3" xfId="8140"/>
    <cellStyle name="Normal 13 5 2 2 3 4" xfId="6958"/>
    <cellStyle name="Normal 13 5 2 2 3 5" xfId="12172"/>
    <cellStyle name="Normal 13 5 2 2 3 6" xfId="5133"/>
    <cellStyle name="Normal 13 5 2 2 4" xfId="2846"/>
    <cellStyle name="Normal 13 5 2 2 4 2" xfId="13512"/>
    <cellStyle name="Normal 13 5 2 2 4 3" xfId="8141"/>
    <cellStyle name="Normal 13 5 2 2 5" xfId="8142"/>
    <cellStyle name="Normal 13 5 2 2 6" xfId="6485"/>
    <cellStyle name="Normal 13 5 2 2 7" xfId="11699"/>
    <cellStyle name="Normal 13 5 2 2 8" xfId="4660"/>
    <cellStyle name="Normal 13 5 2 3" xfId="932"/>
    <cellStyle name="Normal 13 5 2 3 2" xfId="1364"/>
    <cellStyle name="Normal 13 5 2 3 2 2" xfId="3321"/>
    <cellStyle name="Normal 13 5 2 3 2 2 2" xfId="13987"/>
    <cellStyle name="Normal 13 5 2 3 2 2 3" xfId="8143"/>
    <cellStyle name="Normal 13 5 2 3 2 3" xfId="8144"/>
    <cellStyle name="Normal 13 5 2 3 2 4" xfId="6960"/>
    <cellStyle name="Normal 13 5 2 3 2 5" xfId="12174"/>
    <cellStyle name="Normal 13 5 2 3 2 6" xfId="5135"/>
    <cellStyle name="Normal 13 5 2 3 3" xfId="2984"/>
    <cellStyle name="Normal 13 5 2 3 3 2" xfId="13650"/>
    <cellStyle name="Normal 13 5 2 3 3 3" xfId="8145"/>
    <cellStyle name="Normal 13 5 2 3 4" xfId="8146"/>
    <cellStyle name="Normal 13 5 2 3 5" xfId="6623"/>
    <cellStyle name="Normal 13 5 2 3 6" xfId="11837"/>
    <cellStyle name="Normal 13 5 2 3 7" xfId="4798"/>
    <cellStyle name="Normal 13 5 2 4" xfId="1361"/>
    <cellStyle name="Normal 13 5 2 4 2" xfId="3318"/>
    <cellStyle name="Normal 13 5 2 4 2 2" xfId="13984"/>
    <cellStyle name="Normal 13 5 2 4 2 3" xfId="8147"/>
    <cellStyle name="Normal 13 5 2 4 3" xfId="8148"/>
    <cellStyle name="Normal 13 5 2 4 4" xfId="6957"/>
    <cellStyle name="Normal 13 5 2 4 5" xfId="12171"/>
    <cellStyle name="Normal 13 5 2 4 6" xfId="5132"/>
    <cellStyle name="Normal 13 5 2 5" xfId="2239"/>
    <cellStyle name="Normal 13 5 2 5 2" xfId="4092"/>
    <cellStyle name="Normal 13 5 2 5 2 2" xfId="14755"/>
    <cellStyle name="Normal 13 5 2 5 2 3" xfId="8149"/>
    <cellStyle name="Normal 13 5 2 5 3" xfId="8150"/>
    <cellStyle name="Normal 13 5 2 5 4" xfId="7731"/>
    <cellStyle name="Normal 13 5 2 5 5" xfId="12942"/>
    <cellStyle name="Normal 13 5 2 5 6" xfId="5903"/>
    <cellStyle name="Normal 13 5 2 6" xfId="2383"/>
    <cellStyle name="Normal 13 5 2 6 2" xfId="4227"/>
    <cellStyle name="Normal 13 5 2 6 2 2" xfId="14890"/>
    <cellStyle name="Normal 13 5 2 6 2 3" xfId="8151"/>
    <cellStyle name="Normal 13 5 2 6 3" xfId="7866"/>
    <cellStyle name="Normal 13 5 2 6 4" xfId="13077"/>
    <cellStyle name="Normal 13 5 2 6 5" xfId="6038"/>
    <cellStyle name="Normal 13 5 2 7" xfId="2711"/>
    <cellStyle name="Normal 13 5 2 7 2" xfId="13377"/>
    <cellStyle name="Normal 13 5 2 7 3" xfId="8152"/>
    <cellStyle name="Normal 13 5 2 8" xfId="8153"/>
    <cellStyle name="Normal 13 5 2 9" xfId="6350"/>
    <cellStyle name="Normal 13 5 3" xfId="489"/>
    <cellStyle name="Normal 13 5 3 2" xfId="1048"/>
    <cellStyle name="Normal 13 5 3 2 2" xfId="1366"/>
    <cellStyle name="Normal 13 5 3 2 2 2" xfId="3323"/>
    <cellStyle name="Normal 13 5 3 2 2 2 2" xfId="13989"/>
    <cellStyle name="Normal 13 5 3 2 2 2 3" xfId="8154"/>
    <cellStyle name="Normal 13 5 3 2 2 3" xfId="8155"/>
    <cellStyle name="Normal 13 5 3 2 2 4" xfId="6962"/>
    <cellStyle name="Normal 13 5 3 2 2 5" xfId="12176"/>
    <cellStyle name="Normal 13 5 3 2 2 6" xfId="5137"/>
    <cellStyle name="Normal 13 5 3 2 3" xfId="3078"/>
    <cellStyle name="Normal 13 5 3 2 3 2" xfId="13744"/>
    <cellStyle name="Normal 13 5 3 2 3 3" xfId="8156"/>
    <cellStyle name="Normal 13 5 3 2 4" xfId="8157"/>
    <cellStyle name="Normal 13 5 3 2 5" xfId="6717"/>
    <cellStyle name="Normal 13 5 3 2 6" xfId="11931"/>
    <cellStyle name="Normal 13 5 3 2 7" xfId="4892"/>
    <cellStyle name="Normal 13 5 3 3" xfId="1365"/>
    <cellStyle name="Normal 13 5 3 3 2" xfId="3322"/>
    <cellStyle name="Normal 13 5 3 3 2 2" xfId="13988"/>
    <cellStyle name="Normal 13 5 3 3 2 3" xfId="8158"/>
    <cellStyle name="Normal 13 5 3 3 3" xfId="8159"/>
    <cellStyle name="Normal 13 5 3 3 4" xfId="6961"/>
    <cellStyle name="Normal 13 5 3 3 5" xfId="12175"/>
    <cellStyle name="Normal 13 5 3 3 6" xfId="5136"/>
    <cellStyle name="Normal 13 5 3 4" xfId="2627"/>
    <cellStyle name="Normal 13 5 3 4 2" xfId="13293"/>
    <cellStyle name="Normal 13 5 3 4 3" xfId="8160"/>
    <cellStyle name="Normal 13 5 3 5" xfId="8161"/>
    <cellStyle name="Normal 13 5 3 6" xfId="6266"/>
    <cellStyle name="Normal 13 5 3 7" xfId="11480"/>
    <cellStyle name="Normal 13 5 3 8" xfId="4441"/>
    <cellStyle name="Normal 13 5 4" xfId="694"/>
    <cellStyle name="Normal 13 5 4 2" xfId="1160"/>
    <cellStyle name="Normal 13 5 4 2 2" xfId="1368"/>
    <cellStyle name="Normal 13 5 4 2 2 2" xfId="3325"/>
    <cellStyle name="Normal 13 5 4 2 2 2 2" xfId="13991"/>
    <cellStyle name="Normal 13 5 4 2 2 2 3" xfId="8162"/>
    <cellStyle name="Normal 13 5 4 2 2 3" xfId="8163"/>
    <cellStyle name="Normal 13 5 4 2 2 4" xfId="6964"/>
    <cellStyle name="Normal 13 5 4 2 2 5" xfId="12178"/>
    <cellStyle name="Normal 13 5 4 2 2 6" xfId="5139"/>
    <cellStyle name="Normal 13 5 4 2 3" xfId="3129"/>
    <cellStyle name="Normal 13 5 4 2 3 2" xfId="13795"/>
    <cellStyle name="Normal 13 5 4 2 3 3" xfId="8164"/>
    <cellStyle name="Normal 13 5 4 2 4" xfId="8165"/>
    <cellStyle name="Normal 13 5 4 2 5" xfId="6768"/>
    <cellStyle name="Normal 13 5 4 2 6" xfId="11982"/>
    <cellStyle name="Normal 13 5 4 2 7" xfId="4943"/>
    <cellStyle name="Normal 13 5 4 3" xfId="1367"/>
    <cellStyle name="Normal 13 5 4 3 2" xfId="3324"/>
    <cellStyle name="Normal 13 5 4 3 2 2" xfId="13990"/>
    <cellStyle name="Normal 13 5 4 3 2 3" xfId="8166"/>
    <cellStyle name="Normal 13 5 4 3 3" xfId="8167"/>
    <cellStyle name="Normal 13 5 4 3 4" xfId="6963"/>
    <cellStyle name="Normal 13 5 4 3 5" xfId="12177"/>
    <cellStyle name="Normal 13 5 4 3 6" xfId="5138"/>
    <cellStyle name="Normal 13 5 4 4" xfId="2762"/>
    <cellStyle name="Normal 13 5 4 4 2" xfId="13428"/>
    <cellStyle name="Normal 13 5 4 4 3" xfId="8168"/>
    <cellStyle name="Normal 13 5 4 5" xfId="8169"/>
    <cellStyle name="Normal 13 5 4 6" xfId="6401"/>
    <cellStyle name="Normal 13 5 4 7" xfId="11615"/>
    <cellStyle name="Normal 13 5 4 8" xfId="4576"/>
    <cellStyle name="Normal 13 5 5" xfId="845"/>
    <cellStyle name="Normal 13 5 5 2" xfId="1369"/>
    <cellStyle name="Normal 13 5 5 2 2" xfId="3326"/>
    <cellStyle name="Normal 13 5 5 2 2 2" xfId="13992"/>
    <cellStyle name="Normal 13 5 5 2 2 3" xfId="8170"/>
    <cellStyle name="Normal 13 5 5 2 3" xfId="8171"/>
    <cellStyle name="Normal 13 5 5 2 4" xfId="6965"/>
    <cellStyle name="Normal 13 5 5 2 5" xfId="12179"/>
    <cellStyle name="Normal 13 5 5 2 6" xfId="5140"/>
    <cellStyle name="Normal 13 5 5 3" xfId="2900"/>
    <cellStyle name="Normal 13 5 5 3 2" xfId="13566"/>
    <cellStyle name="Normal 13 5 5 3 3" xfId="8172"/>
    <cellStyle name="Normal 13 5 5 4" xfId="8173"/>
    <cellStyle name="Normal 13 5 5 5" xfId="6539"/>
    <cellStyle name="Normal 13 5 5 6" xfId="11753"/>
    <cellStyle name="Normal 13 5 5 7" xfId="4714"/>
    <cellStyle name="Normal 13 5 6" xfId="1360"/>
    <cellStyle name="Normal 13 5 6 2" xfId="3317"/>
    <cellStyle name="Normal 13 5 6 2 2" xfId="13983"/>
    <cellStyle name="Normal 13 5 6 2 3" xfId="8174"/>
    <cellStyle name="Normal 13 5 6 3" xfId="8175"/>
    <cellStyle name="Normal 13 5 6 4" xfId="6956"/>
    <cellStyle name="Normal 13 5 6 5" xfId="12170"/>
    <cellStyle name="Normal 13 5 6 6" xfId="5131"/>
    <cellStyle name="Normal 13 5 7" xfId="2151"/>
    <cellStyle name="Normal 13 5 7 2" xfId="4007"/>
    <cellStyle name="Normal 13 5 7 2 2" xfId="14670"/>
    <cellStyle name="Normal 13 5 7 2 3" xfId="8176"/>
    <cellStyle name="Normal 13 5 7 3" xfId="8177"/>
    <cellStyle name="Normal 13 5 7 4" xfId="7646"/>
    <cellStyle name="Normal 13 5 7 5" xfId="12857"/>
    <cellStyle name="Normal 13 5 7 6" xfId="5818"/>
    <cellStyle name="Normal 13 5 8" xfId="2299"/>
    <cellStyle name="Normal 13 5 8 2" xfId="4143"/>
    <cellStyle name="Normal 13 5 8 2 2" xfId="14806"/>
    <cellStyle name="Normal 13 5 8 2 3" xfId="8178"/>
    <cellStyle name="Normal 13 5 8 3" xfId="7782"/>
    <cellStyle name="Normal 13 5 8 4" xfId="12993"/>
    <cellStyle name="Normal 13 5 8 5" xfId="5954"/>
    <cellStyle name="Normal 13 5 9" xfId="2577"/>
    <cellStyle name="Normal 13 5 9 2" xfId="13243"/>
    <cellStyle name="Normal 13 5 9 3" xfId="8179"/>
    <cellStyle name="Normal 13 6" xfId="430"/>
    <cellStyle name="Normal 13 6 2" xfId="1001"/>
    <cellStyle name="Normal 13 6 2 2" xfId="1371"/>
    <cellStyle name="Normal 13 6 2 2 2" xfId="3328"/>
    <cellStyle name="Normal 13 6 2 2 2 2" xfId="13994"/>
    <cellStyle name="Normal 13 6 2 2 2 3" xfId="8180"/>
    <cellStyle name="Normal 13 6 2 2 3" xfId="8181"/>
    <cellStyle name="Normal 13 6 2 2 4" xfId="6967"/>
    <cellStyle name="Normal 13 6 2 2 5" xfId="12181"/>
    <cellStyle name="Normal 13 6 2 2 6" xfId="5142"/>
    <cellStyle name="Normal 13 6 2 3" xfId="3033"/>
    <cellStyle name="Normal 13 6 2 3 2" xfId="13699"/>
    <cellStyle name="Normal 13 6 2 3 3" xfId="8182"/>
    <cellStyle name="Normal 13 6 2 4" xfId="8183"/>
    <cellStyle name="Normal 13 6 2 5" xfId="6672"/>
    <cellStyle name="Normal 13 6 2 6" xfId="11886"/>
    <cellStyle name="Normal 13 6 2 7" xfId="4847"/>
    <cellStyle name="Normal 13 6 3" xfId="1370"/>
    <cellStyle name="Normal 13 6 3 2" xfId="3327"/>
    <cellStyle name="Normal 13 6 3 2 2" xfId="13993"/>
    <cellStyle name="Normal 13 6 3 2 3" xfId="8184"/>
    <cellStyle name="Normal 13 6 3 3" xfId="8185"/>
    <cellStyle name="Normal 13 6 3 4" xfId="6966"/>
    <cellStyle name="Normal 13 6 3 5" xfId="12180"/>
    <cellStyle name="Normal 13 6 3 6" xfId="5141"/>
    <cellStyle name="Normal 13 6 4" xfId="2581"/>
    <cellStyle name="Normal 13 6 4 2" xfId="13247"/>
    <cellStyle name="Normal 13 6 4 3" xfId="8186"/>
    <cellStyle name="Normal 13 6 5" xfId="8187"/>
    <cellStyle name="Normal 13 6 6" xfId="6220"/>
    <cellStyle name="Normal 13 6 7" xfId="11434"/>
    <cellStyle name="Normal 13 6 8" xfId="4395"/>
    <cellStyle name="Normal 13 7" xfId="648"/>
    <cellStyle name="Normal 13 7 2" xfId="1114"/>
    <cellStyle name="Normal 13 7 2 2" xfId="1373"/>
    <cellStyle name="Normal 13 7 2 2 2" xfId="3330"/>
    <cellStyle name="Normal 13 7 2 2 2 2" xfId="13996"/>
    <cellStyle name="Normal 13 7 2 2 2 3" xfId="8188"/>
    <cellStyle name="Normal 13 7 2 2 3" xfId="8189"/>
    <cellStyle name="Normal 13 7 2 2 4" xfId="6969"/>
    <cellStyle name="Normal 13 7 2 2 5" xfId="12183"/>
    <cellStyle name="Normal 13 7 2 2 6" xfId="5144"/>
    <cellStyle name="Normal 13 7 2 3" xfId="3083"/>
    <cellStyle name="Normal 13 7 2 3 2" xfId="13749"/>
    <cellStyle name="Normal 13 7 2 3 3" xfId="8190"/>
    <cellStyle name="Normal 13 7 2 4" xfId="8191"/>
    <cellStyle name="Normal 13 7 2 5" xfId="6722"/>
    <cellStyle name="Normal 13 7 2 6" xfId="11936"/>
    <cellStyle name="Normal 13 7 2 7" xfId="4897"/>
    <cellStyle name="Normal 13 7 3" xfId="1372"/>
    <cellStyle name="Normal 13 7 3 2" xfId="3329"/>
    <cellStyle name="Normal 13 7 3 2 2" xfId="13995"/>
    <cellStyle name="Normal 13 7 3 2 3" xfId="8192"/>
    <cellStyle name="Normal 13 7 3 3" xfId="8193"/>
    <cellStyle name="Normal 13 7 3 4" xfId="6968"/>
    <cellStyle name="Normal 13 7 3 5" xfId="12182"/>
    <cellStyle name="Normal 13 7 3 6" xfId="5143"/>
    <cellStyle name="Normal 13 7 4" xfId="2716"/>
    <cellStyle name="Normal 13 7 4 2" xfId="13382"/>
    <cellStyle name="Normal 13 7 4 3" xfId="8194"/>
    <cellStyle name="Normal 13 7 5" xfId="8195"/>
    <cellStyle name="Normal 13 7 6" xfId="6355"/>
    <cellStyle name="Normal 13 7 7" xfId="11569"/>
    <cellStyle name="Normal 13 7 8" xfId="4530"/>
    <cellStyle name="Normal 13 8" xfId="314"/>
    <cellStyle name="Normal 13 8 2" xfId="942"/>
    <cellStyle name="Normal 13 8 2 2" xfId="1375"/>
    <cellStyle name="Normal 13 8 2 2 2" xfId="3332"/>
    <cellStyle name="Normal 13 8 2 2 2 2" xfId="13998"/>
    <cellStyle name="Normal 13 8 2 2 2 3" xfId="8196"/>
    <cellStyle name="Normal 13 8 2 2 3" xfId="8197"/>
    <cellStyle name="Normal 13 8 2 2 4" xfId="6971"/>
    <cellStyle name="Normal 13 8 2 2 5" xfId="12185"/>
    <cellStyle name="Normal 13 8 2 2 6" xfId="5146"/>
    <cellStyle name="Normal 13 8 2 3" xfId="2989"/>
    <cellStyle name="Normal 13 8 2 3 2" xfId="13655"/>
    <cellStyle name="Normal 13 8 2 3 3" xfId="8198"/>
    <cellStyle name="Normal 13 8 2 4" xfId="8199"/>
    <cellStyle name="Normal 13 8 2 5" xfId="6628"/>
    <cellStyle name="Normal 13 8 2 6" xfId="11842"/>
    <cellStyle name="Normal 13 8 2 7" xfId="4803"/>
    <cellStyle name="Normal 13 8 3" xfId="1374"/>
    <cellStyle name="Normal 13 8 3 2" xfId="3331"/>
    <cellStyle name="Normal 13 8 3 2 2" xfId="13997"/>
    <cellStyle name="Normal 13 8 3 2 3" xfId="8200"/>
    <cellStyle name="Normal 13 8 3 3" xfId="8201"/>
    <cellStyle name="Normal 13 8 3 4" xfId="6970"/>
    <cellStyle name="Normal 13 8 3 5" xfId="12184"/>
    <cellStyle name="Normal 13 8 3 6" xfId="5145"/>
    <cellStyle name="Normal 13 8 4" xfId="2532"/>
    <cellStyle name="Normal 13 8 4 2" xfId="13198"/>
    <cellStyle name="Normal 13 8 4 3" xfId="8202"/>
    <cellStyle name="Normal 13 8 5" xfId="8203"/>
    <cellStyle name="Normal 13 8 6" xfId="6171"/>
    <cellStyle name="Normal 13 8 7" xfId="11385"/>
    <cellStyle name="Normal 13 8 8" xfId="4346"/>
    <cellStyle name="Normal 13 9" xfId="797"/>
    <cellStyle name="Normal 13 9 2" xfId="1376"/>
    <cellStyle name="Normal 13 9 2 2" xfId="3333"/>
    <cellStyle name="Normal 13 9 2 2 2" xfId="13999"/>
    <cellStyle name="Normal 13 9 2 2 3" xfId="8204"/>
    <cellStyle name="Normal 13 9 2 3" xfId="8205"/>
    <cellStyle name="Normal 13 9 2 4" xfId="6972"/>
    <cellStyle name="Normal 13 9 2 5" xfId="12186"/>
    <cellStyle name="Normal 13 9 2 6" xfId="5147"/>
    <cellStyle name="Normal 13 9 3" xfId="2854"/>
    <cellStyle name="Normal 13 9 3 2" xfId="13520"/>
    <cellStyle name="Normal 13 9 3 3" xfId="8206"/>
    <cellStyle name="Normal 13 9 4" xfId="8207"/>
    <cellStyle name="Normal 13 9 5" xfId="6493"/>
    <cellStyle name="Normal 13 9 6" xfId="11707"/>
    <cellStyle name="Normal 13 9 7" xfId="4668"/>
    <cellStyle name="Normal 130" xfId="2017"/>
    <cellStyle name="Normal 131" xfId="2012"/>
    <cellStyle name="Normal 132" xfId="180"/>
    <cellStyle name="Normal 132 2" xfId="2485"/>
    <cellStyle name="Normal 132 3" xfId="6124"/>
    <cellStyle name="Normal 133" xfId="238"/>
    <cellStyle name="Normal 133 2" xfId="2518"/>
    <cellStyle name="Normal 133 3" xfId="6157"/>
    <cellStyle name="Normal 134" xfId="2027"/>
    <cellStyle name="Normal 134 2" xfId="3953"/>
    <cellStyle name="Normal 134 3" xfId="7592"/>
    <cellStyle name="Normal 135" xfId="2034"/>
    <cellStyle name="Normal 135 2" xfId="3954"/>
    <cellStyle name="Normal 135 3" xfId="7593"/>
    <cellStyle name="Normal 136" xfId="2043"/>
    <cellStyle name="Normal 136 2" xfId="3955"/>
    <cellStyle name="Normal 136 3" xfId="7594"/>
    <cellStyle name="Normal 137" xfId="2049"/>
    <cellStyle name="Normal 138" xfId="2033"/>
    <cellStyle name="Normal 139" xfId="2040"/>
    <cellStyle name="Normal 14" xfId="53"/>
    <cellStyle name="Normal 14 10" xfId="1267"/>
    <cellStyle name="Normal 14 10 2" xfId="3224"/>
    <cellStyle name="Normal 14 10 2 2" xfId="13890"/>
    <cellStyle name="Normal 14 10 2 3" xfId="8208"/>
    <cellStyle name="Normal 14 10 3" xfId="8209"/>
    <cellStyle name="Normal 14 10 4" xfId="6863"/>
    <cellStyle name="Normal 14 10 5" xfId="12077"/>
    <cellStyle name="Normal 14 10 6" xfId="5038"/>
    <cellStyle name="Normal 14 11" xfId="210"/>
    <cellStyle name="Normal 14 11 2" xfId="2490"/>
    <cellStyle name="Normal 14 11 2 2" xfId="13157"/>
    <cellStyle name="Normal 14 11 2 3" xfId="8210"/>
    <cellStyle name="Normal 14 11 3" xfId="8211"/>
    <cellStyle name="Normal 14 11 4" xfId="6129"/>
    <cellStyle name="Normal 14 11 5" xfId="11344"/>
    <cellStyle name="Normal 14 11 6" xfId="4305"/>
    <cellStyle name="Normal 14 12" xfId="2105"/>
    <cellStyle name="Normal 14 12 2" xfId="3964"/>
    <cellStyle name="Normal 14 12 2 2" xfId="14627"/>
    <cellStyle name="Normal 14 12 2 3" xfId="8212"/>
    <cellStyle name="Normal 14 12 3" xfId="8213"/>
    <cellStyle name="Normal 14 12 4" xfId="7603"/>
    <cellStyle name="Normal 14 12 5" xfId="12814"/>
    <cellStyle name="Normal 14 12 6" xfId="5775"/>
    <cellStyle name="Normal 14 13" xfId="2256"/>
    <cellStyle name="Normal 14 13 2" xfId="4100"/>
    <cellStyle name="Normal 14 13 2 2" xfId="14763"/>
    <cellStyle name="Normal 14 13 2 3" xfId="8214"/>
    <cellStyle name="Normal 14 13 3" xfId="7739"/>
    <cellStyle name="Normal 14 13 4" xfId="12950"/>
    <cellStyle name="Normal 14 13 5" xfId="5911"/>
    <cellStyle name="Normal 14 14" xfId="2449"/>
    <cellStyle name="Normal 14 14 2" xfId="8215"/>
    <cellStyle name="Normal 14 14 3" xfId="13117"/>
    <cellStyle name="Normal 14 14 4" xfId="6047"/>
    <cellStyle name="Normal 14 15" xfId="8216"/>
    <cellStyle name="Normal 14 16" xfId="6088"/>
    <cellStyle name="Normal 14 17" xfId="11304"/>
    <cellStyle name="Normal 14 18" xfId="4265"/>
    <cellStyle name="Normal 14 2" xfId="106"/>
    <cellStyle name="Normal 14 2 10" xfId="2106"/>
    <cellStyle name="Normal 14 2 10 2" xfId="3965"/>
    <cellStyle name="Normal 14 2 10 2 2" xfId="14628"/>
    <cellStyle name="Normal 14 2 10 2 3" xfId="8217"/>
    <cellStyle name="Normal 14 2 10 3" xfId="8218"/>
    <cellStyle name="Normal 14 2 10 4" xfId="7604"/>
    <cellStyle name="Normal 14 2 10 5" xfId="12815"/>
    <cellStyle name="Normal 14 2 10 6" xfId="5776"/>
    <cellStyle name="Normal 14 2 11" xfId="2257"/>
    <cellStyle name="Normal 14 2 11 2" xfId="4101"/>
    <cellStyle name="Normal 14 2 11 2 2" xfId="14764"/>
    <cellStyle name="Normal 14 2 11 2 3" xfId="8219"/>
    <cellStyle name="Normal 14 2 11 3" xfId="7740"/>
    <cellStyle name="Normal 14 2 11 4" xfId="12951"/>
    <cellStyle name="Normal 14 2 11 5" xfId="5912"/>
    <cellStyle name="Normal 14 2 12" xfId="2464"/>
    <cellStyle name="Normal 14 2 12 2" xfId="8220"/>
    <cellStyle name="Normal 14 2 12 3" xfId="13132"/>
    <cellStyle name="Normal 14 2 12 4" xfId="6058"/>
    <cellStyle name="Normal 14 2 13" xfId="8221"/>
    <cellStyle name="Normal 14 2 14" xfId="6103"/>
    <cellStyle name="Normal 14 2 15" xfId="11319"/>
    <cellStyle name="Normal 14 2 16" xfId="4280"/>
    <cellStyle name="Normal 14 2 2" xfId="493"/>
    <cellStyle name="Normal 14 2 2 10" xfId="11484"/>
    <cellStyle name="Normal 14 2 2 11" xfId="4445"/>
    <cellStyle name="Normal 14 2 2 2" xfId="698"/>
    <cellStyle name="Normal 14 2 2 2 2" xfId="1164"/>
    <cellStyle name="Normal 14 2 2 2 2 2" xfId="1379"/>
    <cellStyle name="Normal 14 2 2 2 2 2 2" xfId="3336"/>
    <cellStyle name="Normal 14 2 2 2 2 2 2 2" xfId="14002"/>
    <cellStyle name="Normal 14 2 2 2 2 2 2 3" xfId="8222"/>
    <cellStyle name="Normal 14 2 2 2 2 2 3" xfId="8223"/>
    <cellStyle name="Normal 14 2 2 2 2 2 4" xfId="6975"/>
    <cellStyle name="Normal 14 2 2 2 2 2 5" xfId="12189"/>
    <cellStyle name="Normal 14 2 2 2 2 2 6" xfId="5150"/>
    <cellStyle name="Normal 14 2 2 2 2 3" xfId="3133"/>
    <cellStyle name="Normal 14 2 2 2 2 3 2" xfId="13799"/>
    <cellStyle name="Normal 14 2 2 2 2 3 3" xfId="8224"/>
    <cellStyle name="Normal 14 2 2 2 2 4" xfId="8225"/>
    <cellStyle name="Normal 14 2 2 2 2 5" xfId="6772"/>
    <cellStyle name="Normal 14 2 2 2 2 6" xfId="11986"/>
    <cellStyle name="Normal 14 2 2 2 2 7" xfId="4947"/>
    <cellStyle name="Normal 14 2 2 2 3" xfId="1378"/>
    <cellStyle name="Normal 14 2 2 2 3 2" xfId="3335"/>
    <cellStyle name="Normal 14 2 2 2 3 2 2" xfId="14001"/>
    <cellStyle name="Normal 14 2 2 2 3 2 3" xfId="8226"/>
    <cellStyle name="Normal 14 2 2 2 3 3" xfId="8227"/>
    <cellStyle name="Normal 14 2 2 2 3 4" xfId="6974"/>
    <cellStyle name="Normal 14 2 2 2 3 5" xfId="12188"/>
    <cellStyle name="Normal 14 2 2 2 3 6" xfId="5149"/>
    <cellStyle name="Normal 14 2 2 2 4" xfId="2766"/>
    <cellStyle name="Normal 14 2 2 2 4 2" xfId="13432"/>
    <cellStyle name="Normal 14 2 2 2 4 3" xfId="8228"/>
    <cellStyle name="Normal 14 2 2 2 5" xfId="8229"/>
    <cellStyle name="Normal 14 2 2 2 6" xfId="6405"/>
    <cellStyle name="Normal 14 2 2 2 7" xfId="11619"/>
    <cellStyle name="Normal 14 2 2 2 8" xfId="4580"/>
    <cellStyle name="Normal 14 2 2 3" xfId="849"/>
    <cellStyle name="Normal 14 2 2 3 2" xfId="1380"/>
    <cellStyle name="Normal 14 2 2 3 2 2" xfId="3337"/>
    <cellStyle name="Normal 14 2 2 3 2 2 2" xfId="14003"/>
    <cellStyle name="Normal 14 2 2 3 2 2 3" xfId="8230"/>
    <cellStyle name="Normal 14 2 2 3 2 3" xfId="8231"/>
    <cellStyle name="Normal 14 2 2 3 2 4" xfId="6976"/>
    <cellStyle name="Normal 14 2 2 3 2 5" xfId="12190"/>
    <cellStyle name="Normal 14 2 2 3 2 6" xfId="5151"/>
    <cellStyle name="Normal 14 2 2 3 3" xfId="2904"/>
    <cellStyle name="Normal 14 2 2 3 3 2" xfId="13570"/>
    <cellStyle name="Normal 14 2 2 3 3 3" xfId="8232"/>
    <cellStyle name="Normal 14 2 2 3 4" xfId="8233"/>
    <cellStyle name="Normal 14 2 2 3 5" xfId="6543"/>
    <cellStyle name="Normal 14 2 2 3 6" xfId="11757"/>
    <cellStyle name="Normal 14 2 2 3 7" xfId="4718"/>
    <cellStyle name="Normal 14 2 2 4" xfId="1377"/>
    <cellStyle name="Normal 14 2 2 4 2" xfId="3334"/>
    <cellStyle name="Normal 14 2 2 4 2 2" xfId="14000"/>
    <cellStyle name="Normal 14 2 2 4 2 3" xfId="8234"/>
    <cellStyle name="Normal 14 2 2 4 3" xfId="8235"/>
    <cellStyle name="Normal 14 2 2 4 4" xfId="6973"/>
    <cellStyle name="Normal 14 2 2 4 5" xfId="12187"/>
    <cellStyle name="Normal 14 2 2 4 6" xfId="5148"/>
    <cellStyle name="Normal 14 2 2 5" xfId="2155"/>
    <cellStyle name="Normal 14 2 2 5 2" xfId="4011"/>
    <cellStyle name="Normal 14 2 2 5 2 2" xfId="14674"/>
    <cellStyle name="Normal 14 2 2 5 2 3" xfId="8236"/>
    <cellStyle name="Normal 14 2 2 5 3" xfId="8237"/>
    <cellStyle name="Normal 14 2 2 5 4" xfId="7650"/>
    <cellStyle name="Normal 14 2 2 5 5" xfId="12861"/>
    <cellStyle name="Normal 14 2 2 5 6" xfId="5822"/>
    <cellStyle name="Normal 14 2 2 6" xfId="2303"/>
    <cellStyle name="Normal 14 2 2 6 2" xfId="4147"/>
    <cellStyle name="Normal 14 2 2 6 2 2" xfId="14810"/>
    <cellStyle name="Normal 14 2 2 6 2 3" xfId="8238"/>
    <cellStyle name="Normal 14 2 2 6 3" xfId="7786"/>
    <cellStyle name="Normal 14 2 2 6 4" xfId="12997"/>
    <cellStyle name="Normal 14 2 2 6 5" xfId="5958"/>
    <cellStyle name="Normal 14 2 2 7" xfId="2631"/>
    <cellStyle name="Normal 14 2 2 7 2" xfId="13297"/>
    <cellStyle name="Normal 14 2 2 7 3" xfId="8239"/>
    <cellStyle name="Normal 14 2 2 8" xfId="8240"/>
    <cellStyle name="Normal 14 2 2 9" xfId="6270"/>
    <cellStyle name="Normal 14 2 3" xfId="600"/>
    <cellStyle name="Normal 14 2 3 10" xfId="11527"/>
    <cellStyle name="Normal 14 2 3 11" xfId="4488"/>
    <cellStyle name="Normal 14 2 3 2" xfId="742"/>
    <cellStyle name="Normal 14 2 3 2 2" xfId="1207"/>
    <cellStyle name="Normal 14 2 3 2 2 2" xfId="1383"/>
    <cellStyle name="Normal 14 2 3 2 2 2 2" xfId="3340"/>
    <cellStyle name="Normal 14 2 3 2 2 2 2 2" xfId="14006"/>
    <cellStyle name="Normal 14 2 3 2 2 2 2 3" xfId="8241"/>
    <cellStyle name="Normal 14 2 3 2 2 2 3" xfId="8242"/>
    <cellStyle name="Normal 14 2 3 2 2 2 4" xfId="6979"/>
    <cellStyle name="Normal 14 2 3 2 2 2 5" xfId="12193"/>
    <cellStyle name="Normal 14 2 3 2 2 2 6" xfId="5154"/>
    <cellStyle name="Normal 14 2 3 2 2 3" xfId="3176"/>
    <cellStyle name="Normal 14 2 3 2 2 3 2" xfId="13842"/>
    <cellStyle name="Normal 14 2 3 2 2 3 3" xfId="8243"/>
    <cellStyle name="Normal 14 2 3 2 2 4" xfId="8244"/>
    <cellStyle name="Normal 14 2 3 2 2 5" xfId="6815"/>
    <cellStyle name="Normal 14 2 3 2 2 6" xfId="12029"/>
    <cellStyle name="Normal 14 2 3 2 2 7" xfId="4990"/>
    <cellStyle name="Normal 14 2 3 2 3" xfId="1382"/>
    <cellStyle name="Normal 14 2 3 2 3 2" xfId="3339"/>
    <cellStyle name="Normal 14 2 3 2 3 2 2" xfId="14005"/>
    <cellStyle name="Normal 14 2 3 2 3 2 3" xfId="8245"/>
    <cellStyle name="Normal 14 2 3 2 3 3" xfId="8246"/>
    <cellStyle name="Normal 14 2 3 2 3 4" xfId="6978"/>
    <cellStyle name="Normal 14 2 3 2 3 5" xfId="12192"/>
    <cellStyle name="Normal 14 2 3 2 3 6" xfId="5153"/>
    <cellStyle name="Normal 14 2 3 2 4" xfId="2809"/>
    <cellStyle name="Normal 14 2 3 2 4 2" xfId="13475"/>
    <cellStyle name="Normal 14 2 3 2 4 3" xfId="8247"/>
    <cellStyle name="Normal 14 2 3 2 5" xfId="8248"/>
    <cellStyle name="Normal 14 2 3 2 6" xfId="6448"/>
    <cellStyle name="Normal 14 2 3 2 7" xfId="11662"/>
    <cellStyle name="Normal 14 2 3 2 8" xfId="4623"/>
    <cellStyle name="Normal 14 2 3 3" xfId="895"/>
    <cellStyle name="Normal 14 2 3 3 2" xfId="1384"/>
    <cellStyle name="Normal 14 2 3 3 2 2" xfId="3341"/>
    <cellStyle name="Normal 14 2 3 3 2 2 2" xfId="14007"/>
    <cellStyle name="Normal 14 2 3 3 2 2 3" xfId="8249"/>
    <cellStyle name="Normal 14 2 3 3 2 3" xfId="8250"/>
    <cellStyle name="Normal 14 2 3 3 2 4" xfId="6980"/>
    <cellStyle name="Normal 14 2 3 3 2 5" xfId="12194"/>
    <cellStyle name="Normal 14 2 3 3 2 6" xfId="5155"/>
    <cellStyle name="Normal 14 2 3 3 3" xfId="2947"/>
    <cellStyle name="Normal 14 2 3 3 3 2" xfId="13613"/>
    <cellStyle name="Normal 14 2 3 3 3 3" xfId="8251"/>
    <cellStyle name="Normal 14 2 3 3 4" xfId="8252"/>
    <cellStyle name="Normal 14 2 3 3 5" xfId="6586"/>
    <cellStyle name="Normal 14 2 3 3 6" xfId="11800"/>
    <cellStyle name="Normal 14 2 3 3 7" xfId="4761"/>
    <cellStyle name="Normal 14 2 3 4" xfId="1381"/>
    <cellStyle name="Normal 14 2 3 4 2" xfId="3338"/>
    <cellStyle name="Normal 14 2 3 4 2 2" xfId="14004"/>
    <cellStyle name="Normal 14 2 3 4 2 3" xfId="8253"/>
    <cellStyle name="Normal 14 2 3 4 3" xfId="8254"/>
    <cellStyle name="Normal 14 2 3 4 4" xfId="6977"/>
    <cellStyle name="Normal 14 2 3 4 5" xfId="12191"/>
    <cellStyle name="Normal 14 2 3 4 6" xfId="5152"/>
    <cellStyle name="Normal 14 2 3 5" xfId="2202"/>
    <cellStyle name="Normal 14 2 3 5 2" xfId="4055"/>
    <cellStyle name="Normal 14 2 3 5 2 2" xfId="14718"/>
    <cellStyle name="Normal 14 2 3 5 2 3" xfId="8255"/>
    <cellStyle name="Normal 14 2 3 5 3" xfId="8256"/>
    <cellStyle name="Normal 14 2 3 5 4" xfId="7694"/>
    <cellStyle name="Normal 14 2 3 5 5" xfId="12905"/>
    <cellStyle name="Normal 14 2 3 5 6" xfId="5866"/>
    <cellStyle name="Normal 14 2 3 6" xfId="2346"/>
    <cellStyle name="Normal 14 2 3 6 2" xfId="4190"/>
    <cellStyle name="Normal 14 2 3 6 2 2" xfId="14853"/>
    <cellStyle name="Normal 14 2 3 6 2 3" xfId="8257"/>
    <cellStyle name="Normal 14 2 3 6 3" xfId="7829"/>
    <cellStyle name="Normal 14 2 3 6 4" xfId="13040"/>
    <cellStyle name="Normal 14 2 3 6 5" xfId="6001"/>
    <cellStyle name="Normal 14 2 3 7" xfId="2674"/>
    <cellStyle name="Normal 14 2 3 7 2" xfId="13340"/>
    <cellStyle name="Normal 14 2 3 7 3" xfId="8258"/>
    <cellStyle name="Normal 14 2 3 8" xfId="8259"/>
    <cellStyle name="Normal 14 2 3 9" xfId="6313"/>
    <cellStyle name="Normal 14 2 4" xfId="434"/>
    <cellStyle name="Normal 14 2 4 2" xfId="1005"/>
    <cellStyle name="Normal 14 2 4 2 2" xfId="1386"/>
    <cellStyle name="Normal 14 2 4 2 2 2" xfId="3343"/>
    <cellStyle name="Normal 14 2 4 2 2 2 2" xfId="14009"/>
    <cellStyle name="Normal 14 2 4 2 2 2 3" xfId="8260"/>
    <cellStyle name="Normal 14 2 4 2 2 3" xfId="8261"/>
    <cellStyle name="Normal 14 2 4 2 2 4" xfId="6982"/>
    <cellStyle name="Normal 14 2 4 2 2 5" xfId="12196"/>
    <cellStyle name="Normal 14 2 4 2 2 6" xfId="5157"/>
    <cellStyle name="Normal 14 2 4 2 3" xfId="3037"/>
    <cellStyle name="Normal 14 2 4 2 3 2" xfId="13703"/>
    <cellStyle name="Normal 14 2 4 2 3 3" xfId="8262"/>
    <cellStyle name="Normal 14 2 4 2 4" xfId="8263"/>
    <cellStyle name="Normal 14 2 4 2 5" xfId="6676"/>
    <cellStyle name="Normal 14 2 4 2 6" xfId="11890"/>
    <cellStyle name="Normal 14 2 4 2 7" xfId="4851"/>
    <cellStyle name="Normal 14 2 4 3" xfId="1385"/>
    <cellStyle name="Normal 14 2 4 3 2" xfId="3342"/>
    <cellStyle name="Normal 14 2 4 3 2 2" xfId="14008"/>
    <cellStyle name="Normal 14 2 4 3 2 3" xfId="8264"/>
    <cellStyle name="Normal 14 2 4 3 3" xfId="8265"/>
    <cellStyle name="Normal 14 2 4 3 4" xfId="6981"/>
    <cellStyle name="Normal 14 2 4 3 5" xfId="12195"/>
    <cellStyle name="Normal 14 2 4 3 6" xfId="5156"/>
    <cellStyle name="Normal 14 2 4 4" xfId="2585"/>
    <cellStyle name="Normal 14 2 4 4 2" xfId="13251"/>
    <cellStyle name="Normal 14 2 4 4 3" xfId="8266"/>
    <cellStyle name="Normal 14 2 4 5" xfId="8267"/>
    <cellStyle name="Normal 14 2 4 6" xfId="6224"/>
    <cellStyle name="Normal 14 2 4 7" xfId="11438"/>
    <cellStyle name="Normal 14 2 4 8" xfId="4399"/>
    <cellStyle name="Normal 14 2 5" xfId="652"/>
    <cellStyle name="Normal 14 2 5 2" xfId="1118"/>
    <cellStyle name="Normal 14 2 5 2 2" xfId="1388"/>
    <cellStyle name="Normal 14 2 5 2 2 2" xfId="3345"/>
    <cellStyle name="Normal 14 2 5 2 2 2 2" xfId="14011"/>
    <cellStyle name="Normal 14 2 5 2 2 2 3" xfId="8268"/>
    <cellStyle name="Normal 14 2 5 2 2 3" xfId="8269"/>
    <cellStyle name="Normal 14 2 5 2 2 4" xfId="6984"/>
    <cellStyle name="Normal 14 2 5 2 2 5" xfId="12198"/>
    <cellStyle name="Normal 14 2 5 2 2 6" xfId="5159"/>
    <cellStyle name="Normal 14 2 5 2 3" xfId="3087"/>
    <cellStyle name="Normal 14 2 5 2 3 2" xfId="13753"/>
    <cellStyle name="Normal 14 2 5 2 3 3" xfId="8270"/>
    <cellStyle name="Normal 14 2 5 2 4" xfId="8271"/>
    <cellStyle name="Normal 14 2 5 2 5" xfId="6726"/>
    <cellStyle name="Normal 14 2 5 2 6" xfId="11940"/>
    <cellStyle name="Normal 14 2 5 2 7" xfId="4901"/>
    <cellStyle name="Normal 14 2 5 3" xfId="1387"/>
    <cellStyle name="Normal 14 2 5 3 2" xfId="3344"/>
    <cellStyle name="Normal 14 2 5 3 2 2" xfId="14010"/>
    <cellStyle name="Normal 14 2 5 3 2 3" xfId="8272"/>
    <cellStyle name="Normal 14 2 5 3 3" xfId="8273"/>
    <cellStyle name="Normal 14 2 5 3 4" xfId="6983"/>
    <cellStyle name="Normal 14 2 5 3 5" xfId="12197"/>
    <cellStyle name="Normal 14 2 5 3 6" xfId="5158"/>
    <cellStyle name="Normal 14 2 5 4" xfId="2720"/>
    <cellStyle name="Normal 14 2 5 4 2" xfId="13386"/>
    <cellStyle name="Normal 14 2 5 4 3" xfId="8274"/>
    <cellStyle name="Normal 14 2 5 5" xfId="8275"/>
    <cellStyle name="Normal 14 2 5 6" xfId="6359"/>
    <cellStyle name="Normal 14 2 5 7" xfId="11573"/>
    <cellStyle name="Normal 14 2 5 8" xfId="4534"/>
    <cellStyle name="Normal 14 2 6" xfId="318"/>
    <cellStyle name="Normal 14 2 6 2" xfId="946"/>
    <cellStyle name="Normal 14 2 6 2 2" xfId="1390"/>
    <cellStyle name="Normal 14 2 6 2 2 2" xfId="3347"/>
    <cellStyle name="Normal 14 2 6 2 2 2 2" xfId="14013"/>
    <cellStyle name="Normal 14 2 6 2 2 2 3" xfId="8276"/>
    <cellStyle name="Normal 14 2 6 2 2 3" xfId="8277"/>
    <cellStyle name="Normal 14 2 6 2 2 4" xfId="6986"/>
    <cellStyle name="Normal 14 2 6 2 2 5" xfId="12200"/>
    <cellStyle name="Normal 14 2 6 2 2 6" xfId="5161"/>
    <cellStyle name="Normal 14 2 6 2 3" xfId="2993"/>
    <cellStyle name="Normal 14 2 6 2 3 2" xfId="13659"/>
    <cellStyle name="Normal 14 2 6 2 3 3" xfId="8278"/>
    <cellStyle name="Normal 14 2 6 2 4" xfId="8279"/>
    <cellStyle name="Normal 14 2 6 2 5" xfId="6632"/>
    <cellStyle name="Normal 14 2 6 2 6" xfId="11846"/>
    <cellStyle name="Normal 14 2 6 2 7" xfId="4807"/>
    <cellStyle name="Normal 14 2 6 3" xfId="1389"/>
    <cellStyle name="Normal 14 2 6 3 2" xfId="3346"/>
    <cellStyle name="Normal 14 2 6 3 2 2" xfId="14012"/>
    <cellStyle name="Normal 14 2 6 3 2 3" xfId="8280"/>
    <cellStyle name="Normal 14 2 6 3 3" xfId="8281"/>
    <cellStyle name="Normal 14 2 6 3 4" xfId="6985"/>
    <cellStyle name="Normal 14 2 6 3 5" xfId="12199"/>
    <cellStyle name="Normal 14 2 6 3 6" xfId="5160"/>
    <cellStyle name="Normal 14 2 6 4" xfId="2536"/>
    <cellStyle name="Normal 14 2 6 4 2" xfId="13202"/>
    <cellStyle name="Normal 14 2 6 4 3" xfId="8282"/>
    <cellStyle name="Normal 14 2 6 5" xfId="8283"/>
    <cellStyle name="Normal 14 2 6 6" xfId="6175"/>
    <cellStyle name="Normal 14 2 6 7" xfId="11389"/>
    <cellStyle name="Normal 14 2 6 8" xfId="4350"/>
    <cellStyle name="Normal 14 2 7" xfId="801"/>
    <cellStyle name="Normal 14 2 7 2" xfId="1391"/>
    <cellStyle name="Normal 14 2 7 2 2" xfId="3348"/>
    <cellStyle name="Normal 14 2 7 2 2 2" xfId="14014"/>
    <cellStyle name="Normal 14 2 7 2 2 3" xfId="8284"/>
    <cellStyle name="Normal 14 2 7 2 3" xfId="8285"/>
    <cellStyle name="Normal 14 2 7 2 4" xfId="6987"/>
    <cellStyle name="Normal 14 2 7 2 5" xfId="12201"/>
    <cellStyle name="Normal 14 2 7 2 6" xfId="5162"/>
    <cellStyle name="Normal 14 2 7 3" xfId="2858"/>
    <cellStyle name="Normal 14 2 7 3 2" xfId="13524"/>
    <cellStyle name="Normal 14 2 7 3 3" xfId="8286"/>
    <cellStyle name="Normal 14 2 7 4" xfId="8287"/>
    <cellStyle name="Normal 14 2 7 5" xfId="6497"/>
    <cellStyle name="Normal 14 2 7 6" xfId="11711"/>
    <cellStyle name="Normal 14 2 7 7" xfId="4672"/>
    <cellStyle name="Normal 14 2 8" xfId="1268"/>
    <cellStyle name="Normal 14 2 8 2" xfId="3225"/>
    <cellStyle name="Normal 14 2 8 2 2" xfId="13891"/>
    <cellStyle name="Normal 14 2 8 2 3" xfId="8288"/>
    <cellStyle name="Normal 14 2 8 3" xfId="8289"/>
    <cellStyle name="Normal 14 2 8 4" xfId="6864"/>
    <cellStyle name="Normal 14 2 8 5" xfId="12078"/>
    <cellStyle name="Normal 14 2 8 6" xfId="5039"/>
    <cellStyle name="Normal 14 2 9" xfId="211"/>
    <cellStyle name="Normal 14 2 9 2" xfId="2491"/>
    <cellStyle name="Normal 14 2 9 2 2" xfId="13158"/>
    <cellStyle name="Normal 14 2 9 2 3" xfId="8290"/>
    <cellStyle name="Normal 14 2 9 3" xfId="8291"/>
    <cellStyle name="Normal 14 2 9 4" xfId="6130"/>
    <cellStyle name="Normal 14 2 9 5" xfId="11345"/>
    <cellStyle name="Normal 14 2 9 6" xfId="4306"/>
    <cellStyle name="Normal 14 3" xfId="143"/>
    <cellStyle name="Normal 14 3 10" xfId="2107"/>
    <cellStyle name="Normal 14 3 10 2" xfId="3966"/>
    <cellStyle name="Normal 14 3 10 2 2" xfId="14629"/>
    <cellStyle name="Normal 14 3 10 2 3" xfId="8292"/>
    <cellStyle name="Normal 14 3 10 3" xfId="8293"/>
    <cellStyle name="Normal 14 3 10 4" xfId="7605"/>
    <cellStyle name="Normal 14 3 10 5" xfId="12816"/>
    <cellStyle name="Normal 14 3 10 6" xfId="5777"/>
    <cellStyle name="Normal 14 3 11" xfId="2258"/>
    <cellStyle name="Normal 14 3 11 2" xfId="4102"/>
    <cellStyle name="Normal 14 3 11 2 2" xfId="14765"/>
    <cellStyle name="Normal 14 3 11 2 3" xfId="8294"/>
    <cellStyle name="Normal 14 3 11 3" xfId="7741"/>
    <cellStyle name="Normal 14 3 11 4" xfId="12952"/>
    <cellStyle name="Normal 14 3 11 5" xfId="5913"/>
    <cellStyle name="Normal 14 3 12" xfId="2479"/>
    <cellStyle name="Normal 14 3 12 2" xfId="8295"/>
    <cellStyle name="Normal 14 3 12 3" xfId="13147"/>
    <cellStyle name="Normal 14 3 12 4" xfId="6059"/>
    <cellStyle name="Normal 14 3 13" xfId="8296"/>
    <cellStyle name="Normal 14 3 14" xfId="6118"/>
    <cellStyle name="Normal 14 3 15" xfId="11334"/>
    <cellStyle name="Normal 14 3 16" xfId="4295"/>
    <cellStyle name="Normal 14 3 2" xfId="494"/>
    <cellStyle name="Normal 14 3 2 10" xfId="11485"/>
    <cellStyle name="Normal 14 3 2 11" xfId="4446"/>
    <cellStyle name="Normal 14 3 2 2" xfId="699"/>
    <cellStyle name="Normal 14 3 2 2 2" xfId="1165"/>
    <cellStyle name="Normal 14 3 2 2 2 2" xfId="1394"/>
    <cellStyle name="Normal 14 3 2 2 2 2 2" xfId="3351"/>
    <cellStyle name="Normal 14 3 2 2 2 2 2 2" xfId="14017"/>
    <cellStyle name="Normal 14 3 2 2 2 2 2 3" xfId="8297"/>
    <cellStyle name="Normal 14 3 2 2 2 2 3" xfId="8298"/>
    <cellStyle name="Normal 14 3 2 2 2 2 4" xfId="6990"/>
    <cellStyle name="Normal 14 3 2 2 2 2 5" xfId="12204"/>
    <cellStyle name="Normal 14 3 2 2 2 2 6" xfId="5165"/>
    <cellStyle name="Normal 14 3 2 2 2 3" xfId="3134"/>
    <cellStyle name="Normal 14 3 2 2 2 3 2" xfId="13800"/>
    <cellStyle name="Normal 14 3 2 2 2 3 3" xfId="8299"/>
    <cellStyle name="Normal 14 3 2 2 2 4" xfId="8300"/>
    <cellStyle name="Normal 14 3 2 2 2 5" xfId="6773"/>
    <cellStyle name="Normal 14 3 2 2 2 6" xfId="11987"/>
    <cellStyle name="Normal 14 3 2 2 2 7" xfId="4948"/>
    <cellStyle name="Normal 14 3 2 2 3" xfId="1393"/>
    <cellStyle name="Normal 14 3 2 2 3 2" xfId="3350"/>
    <cellStyle name="Normal 14 3 2 2 3 2 2" xfId="14016"/>
    <cellStyle name="Normal 14 3 2 2 3 2 3" xfId="8301"/>
    <cellStyle name="Normal 14 3 2 2 3 3" xfId="8302"/>
    <cellStyle name="Normal 14 3 2 2 3 4" xfId="6989"/>
    <cellStyle name="Normal 14 3 2 2 3 5" xfId="12203"/>
    <cellStyle name="Normal 14 3 2 2 3 6" xfId="5164"/>
    <cellStyle name="Normal 14 3 2 2 4" xfId="2767"/>
    <cellStyle name="Normal 14 3 2 2 4 2" xfId="13433"/>
    <cellStyle name="Normal 14 3 2 2 4 3" xfId="8303"/>
    <cellStyle name="Normal 14 3 2 2 5" xfId="8304"/>
    <cellStyle name="Normal 14 3 2 2 6" xfId="6406"/>
    <cellStyle name="Normal 14 3 2 2 7" xfId="11620"/>
    <cellStyle name="Normal 14 3 2 2 8" xfId="4581"/>
    <cellStyle name="Normal 14 3 2 3" xfId="850"/>
    <cellStyle name="Normal 14 3 2 3 2" xfId="1395"/>
    <cellStyle name="Normal 14 3 2 3 2 2" xfId="3352"/>
    <cellStyle name="Normal 14 3 2 3 2 2 2" xfId="14018"/>
    <cellStyle name="Normal 14 3 2 3 2 2 3" xfId="8305"/>
    <cellStyle name="Normal 14 3 2 3 2 3" xfId="8306"/>
    <cellStyle name="Normal 14 3 2 3 2 4" xfId="6991"/>
    <cellStyle name="Normal 14 3 2 3 2 5" xfId="12205"/>
    <cellStyle name="Normal 14 3 2 3 2 6" xfId="5166"/>
    <cellStyle name="Normal 14 3 2 3 3" xfId="2905"/>
    <cellStyle name="Normal 14 3 2 3 3 2" xfId="13571"/>
    <cellStyle name="Normal 14 3 2 3 3 3" xfId="8307"/>
    <cellStyle name="Normal 14 3 2 3 4" xfId="8308"/>
    <cellStyle name="Normal 14 3 2 3 5" xfId="6544"/>
    <cellStyle name="Normal 14 3 2 3 6" xfId="11758"/>
    <cellStyle name="Normal 14 3 2 3 7" xfId="4719"/>
    <cellStyle name="Normal 14 3 2 4" xfId="1392"/>
    <cellStyle name="Normal 14 3 2 4 2" xfId="3349"/>
    <cellStyle name="Normal 14 3 2 4 2 2" xfId="14015"/>
    <cellStyle name="Normal 14 3 2 4 2 3" xfId="8309"/>
    <cellStyle name="Normal 14 3 2 4 3" xfId="8310"/>
    <cellStyle name="Normal 14 3 2 4 4" xfId="6988"/>
    <cellStyle name="Normal 14 3 2 4 5" xfId="12202"/>
    <cellStyle name="Normal 14 3 2 4 6" xfId="5163"/>
    <cellStyle name="Normal 14 3 2 5" xfId="2156"/>
    <cellStyle name="Normal 14 3 2 5 2" xfId="4012"/>
    <cellStyle name="Normal 14 3 2 5 2 2" xfId="14675"/>
    <cellStyle name="Normal 14 3 2 5 2 3" xfId="8311"/>
    <cellStyle name="Normal 14 3 2 5 3" xfId="8312"/>
    <cellStyle name="Normal 14 3 2 5 4" xfId="7651"/>
    <cellStyle name="Normal 14 3 2 5 5" xfId="12862"/>
    <cellStyle name="Normal 14 3 2 5 6" xfId="5823"/>
    <cellStyle name="Normal 14 3 2 6" xfId="2304"/>
    <cellStyle name="Normal 14 3 2 6 2" xfId="4148"/>
    <cellStyle name="Normal 14 3 2 6 2 2" xfId="14811"/>
    <cellStyle name="Normal 14 3 2 6 2 3" xfId="8313"/>
    <cellStyle name="Normal 14 3 2 6 3" xfId="7787"/>
    <cellStyle name="Normal 14 3 2 6 4" xfId="12998"/>
    <cellStyle name="Normal 14 3 2 6 5" xfId="5959"/>
    <cellStyle name="Normal 14 3 2 7" xfId="2632"/>
    <cellStyle name="Normal 14 3 2 7 2" xfId="13298"/>
    <cellStyle name="Normal 14 3 2 7 3" xfId="8314"/>
    <cellStyle name="Normal 14 3 2 8" xfId="8315"/>
    <cellStyle name="Normal 14 3 2 9" xfId="6271"/>
    <cellStyle name="Normal 14 3 3" xfId="601"/>
    <cellStyle name="Normal 14 3 3 10" xfId="11528"/>
    <cellStyle name="Normal 14 3 3 11" xfId="4489"/>
    <cellStyle name="Normal 14 3 3 2" xfId="743"/>
    <cellStyle name="Normal 14 3 3 2 2" xfId="1208"/>
    <cellStyle name="Normal 14 3 3 2 2 2" xfId="1398"/>
    <cellStyle name="Normal 14 3 3 2 2 2 2" xfId="3355"/>
    <cellStyle name="Normal 14 3 3 2 2 2 2 2" xfId="14021"/>
    <cellStyle name="Normal 14 3 3 2 2 2 2 3" xfId="8316"/>
    <cellStyle name="Normal 14 3 3 2 2 2 3" xfId="8317"/>
    <cellStyle name="Normal 14 3 3 2 2 2 4" xfId="6994"/>
    <cellStyle name="Normal 14 3 3 2 2 2 5" xfId="12208"/>
    <cellStyle name="Normal 14 3 3 2 2 2 6" xfId="5169"/>
    <cellStyle name="Normal 14 3 3 2 2 3" xfId="3177"/>
    <cellStyle name="Normal 14 3 3 2 2 3 2" xfId="13843"/>
    <cellStyle name="Normal 14 3 3 2 2 3 3" xfId="8318"/>
    <cellStyle name="Normal 14 3 3 2 2 4" xfId="8319"/>
    <cellStyle name="Normal 14 3 3 2 2 5" xfId="6816"/>
    <cellStyle name="Normal 14 3 3 2 2 6" xfId="12030"/>
    <cellStyle name="Normal 14 3 3 2 2 7" xfId="4991"/>
    <cellStyle name="Normal 14 3 3 2 3" xfId="1397"/>
    <cellStyle name="Normal 14 3 3 2 3 2" xfId="3354"/>
    <cellStyle name="Normal 14 3 3 2 3 2 2" xfId="14020"/>
    <cellStyle name="Normal 14 3 3 2 3 2 3" xfId="8320"/>
    <cellStyle name="Normal 14 3 3 2 3 3" xfId="8321"/>
    <cellStyle name="Normal 14 3 3 2 3 4" xfId="6993"/>
    <cellStyle name="Normal 14 3 3 2 3 5" xfId="12207"/>
    <cellStyle name="Normal 14 3 3 2 3 6" xfId="5168"/>
    <cellStyle name="Normal 14 3 3 2 4" xfId="2810"/>
    <cellStyle name="Normal 14 3 3 2 4 2" xfId="13476"/>
    <cellStyle name="Normal 14 3 3 2 4 3" xfId="8322"/>
    <cellStyle name="Normal 14 3 3 2 5" xfId="8323"/>
    <cellStyle name="Normal 14 3 3 2 6" xfId="6449"/>
    <cellStyle name="Normal 14 3 3 2 7" xfId="11663"/>
    <cellStyle name="Normal 14 3 3 2 8" xfId="4624"/>
    <cellStyle name="Normal 14 3 3 3" xfId="896"/>
    <cellStyle name="Normal 14 3 3 3 2" xfId="1399"/>
    <cellStyle name="Normal 14 3 3 3 2 2" xfId="3356"/>
    <cellStyle name="Normal 14 3 3 3 2 2 2" xfId="14022"/>
    <cellStyle name="Normal 14 3 3 3 2 2 3" xfId="8324"/>
    <cellStyle name="Normal 14 3 3 3 2 3" xfId="8325"/>
    <cellStyle name="Normal 14 3 3 3 2 4" xfId="6995"/>
    <cellStyle name="Normal 14 3 3 3 2 5" xfId="12209"/>
    <cellStyle name="Normal 14 3 3 3 2 6" xfId="5170"/>
    <cellStyle name="Normal 14 3 3 3 3" xfId="2948"/>
    <cellStyle name="Normal 14 3 3 3 3 2" xfId="13614"/>
    <cellStyle name="Normal 14 3 3 3 3 3" xfId="8326"/>
    <cellStyle name="Normal 14 3 3 3 4" xfId="8327"/>
    <cellStyle name="Normal 14 3 3 3 5" xfId="6587"/>
    <cellStyle name="Normal 14 3 3 3 6" xfId="11801"/>
    <cellStyle name="Normal 14 3 3 3 7" xfId="4762"/>
    <cellStyle name="Normal 14 3 3 4" xfId="1396"/>
    <cellStyle name="Normal 14 3 3 4 2" xfId="3353"/>
    <cellStyle name="Normal 14 3 3 4 2 2" xfId="14019"/>
    <cellStyle name="Normal 14 3 3 4 2 3" xfId="8328"/>
    <cellStyle name="Normal 14 3 3 4 3" xfId="8329"/>
    <cellStyle name="Normal 14 3 3 4 4" xfId="6992"/>
    <cellStyle name="Normal 14 3 3 4 5" xfId="12206"/>
    <cellStyle name="Normal 14 3 3 4 6" xfId="5167"/>
    <cellStyle name="Normal 14 3 3 5" xfId="2203"/>
    <cellStyle name="Normal 14 3 3 5 2" xfId="4056"/>
    <cellStyle name="Normal 14 3 3 5 2 2" xfId="14719"/>
    <cellStyle name="Normal 14 3 3 5 2 3" xfId="8330"/>
    <cellStyle name="Normal 14 3 3 5 3" xfId="8331"/>
    <cellStyle name="Normal 14 3 3 5 4" xfId="7695"/>
    <cellStyle name="Normal 14 3 3 5 5" xfId="12906"/>
    <cellStyle name="Normal 14 3 3 5 6" xfId="5867"/>
    <cellStyle name="Normal 14 3 3 6" xfId="2347"/>
    <cellStyle name="Normal 14 3 3 6 2" xfId="4191"/>
    <cellStyle name="Normal 14 3 3 6 2 2" xfId="14854"/>
    <cellStyle name="Normal 14 3 3 6 2 3" xfId="8332"/>
    <cellStyle name="Normal 14 3 3 6 3" xfId="7830"/>
    <cellStyle name="Normal 14 3 3 6 4" xfId="13041"/>
    <cellStyle name="Normal 14 3 3 6 5" xfId="6002"/>
    <cellStyle name="Normal 14 3 3 7" xfId="2675"/>
    <cellStyle name="Normal 14 3 3 7 2" xfId="13341"/>
    <cellStyle name="Normal 14 3 3 7 3" xfId="8333"/>
    <cellStyle name="Normal 14 3 3 8" xfId="8334"/>
    <cellStyle name="Normal 14 3 3 9" xfId="6314"/>
    <cellStyle name="Normal 14 3 4" xfId="435"/>
    <cellStyle name="Normal 14 3 4 2" xfId="1006"/>
    <cellStyle name="Normal 14 3 4 2 2" xfId="1401"/>
    <cellStyle name="Normal 14 3 4 2 2 2" xfId="3358"/>
    <cellStyle name="Normal 14 3 4 2 2 2 2" xfId="14024"/>
    <cellStyle name="Normal 14 3 4 2 2 2 3" xfId="8335"/>
    <cellStyle name="Normal 14 3 4 2 2 3" xfId="8336"/>
    <cellStyle name="Normal 14 3 4 2 2 4" xfId="6997"/>
    <cellStyle name="Normal 14 3 4 2 2 5" xfId="12211"/>
    <cellStyle name="Normal 14 3 4 2 2 6" xfId="5172"/>
    <cellStyle name="Normal 14 3 4 2 3" xfId="3038"/>
    <cellStyle name="Normal 14 3 4 2 3 2" xfId="13704"/>
    <cellStyle name="Normal 14 3 4 2 3 3" xfId="8337"/>
    <cellStyle name="Normal 14 3 4 2 4" xfId="8338"/>
    <cellStyle name="Normal 14 3 4 2 5" xfId="6677"/>
    <cellStyle name="Normal 14 3 4 2 6" xfId="11891"/>
    <cellStyle name="Normal 14 3 4 2 7" xfId="4852"/>
    <cellStyle name="Normal 14 3 4 3" xfId="1400"/>
    <cellStyle name="Normal 14 3 4 3 2" xfId="3357"/>
    <cellStyle name="Normal 14 3 4 3 2 2" xfId="14023"/>
    <cellStyle name="Normal 14 3 4 3 2 3" xfId="8339"/>
    <cellStyle name="Normal 14 3 4 3 3" xfId="8340"/>
    <cellStyle name="Normal 14 3 4 3 4" xfId="6996"/>
    <cellStyle name="Normal 14 3 4 3 5" xfId="12210"/>
    <cellStyle name="Normal 14 3 4 3 6" xfId="5171"/>
    <cellStyle name="Normal 14 3 4 4" xfId="2586"/>
    <cellStyle name="Normal 14 3 4 4 2" xfId="13252"/>
    <cellStyle name="Normal 14 3 4 4 3" xfId="8341"/>
    <cellStyle name="Normal 14 3 4 5" xfId="8342"/>
    <cellStyle name="Normal 14 3 4 6" xfId="6225"/>
    <cellStyle name="Normal 14 3 4 7" xfId="11439"/>
    <cellStyle name="Normal 14 3 4 8" xfId="4400"/>
    <cellStyle name="Normal 14 3 5" xfId="653"/>
    <cellStyle name="Normal 14 3 5 2" xfId="1119"/>
    <cellStyle name="Normal 14 3 5 2 2" xfId="1403"/>
    <cellStyle name="Normal 14 3 5 2 2 2" xfId="3360"/>
    <cellStyle name="Normal 14 3 5 2 2 2 2" xfId="14026"/>
    <cellStyle name="Normal 14 3 5 2 2 2 3" xfId="8343"/>
    <cellStyle name="Normal 14 3 5 2 2 3" xfId="8344"/>
    <cellStyle name="Normal 14 3 5 2 2 4" xfId="6999"/>
    <cellStyle name="Normal 14 3 5 2 2 5" xfId="12213"/>
    <cellStyle name="Normal 14 3 5 2 2 6" xfId="5174"/>
    <cellStyle name="Normal 14 3 5 2 3" xfId="3088"/>
    <cellStyle name="Normal 14 3 5 2 3 2" xfId="13754"/>
    <cellStyle name="Normal 14 3 5 2 3 3" xfId="8345"/>
    <cellStyle name="Normal 14 3 5 2 4" xfId="8346"/>
    <cellStyle name="Normal 14 3 5 2 5" xfId="6727"/>
    <cellStyle name="Normal 14 3 5 2 6" xfId="11941"/>
    <cellStyle name="Normal 14 3 5 2 7" xfId="4902"/>
    <cellStyle name="Normal 14 3 5 3" xfId="1402"/>
    <cellStyle name="Normal 14 3 5 3 2" xfId="3359"/>
    <cellStyle name="Normal 14 3 5 3 2 2" xfId="14025"/>
    <cellStyle name="Normal 14 3 5 3 2 3" xfId="8347"/>
    <cellStyle name="Normal 14 3 5 3 3" xfId="8348"/>
    <cellStyle name="Normal 14 3 5 3 4" xfId="6998"/>
    <cellStyle name="Normal 14 3 5 3 5" xfId="12212"/>
    <cellStyle name="Normal 14 3 5 3 6" xfId="5173"/>
    <cellStyle name="Normal 14 3 5 4" xfId="2721"/>
    <cellStyle name="Normal 14 3 5 4 2" xfId="13387"/>
    <cellStyle name="Normal 14 3 5 4 3" xfId="8349"/>
    <cellStyle name="Normal 14 3 5 5" xfId="8350"/>
    <cellStyle name="Normal 14 3 5 6" xfId="6360"/>
    <cellStyle name="Normal 14 3 5 7" xfId="11574"/>
    <cellStyle name="Normal 14 3 5 8" xfId="4535"/>
    <cellStyle name="Normal 14 3 6" xfId="319"/>
    <cellStyle name="Normal 14 3 6 2" xfId="947"/>
    <cellStyle name="Normal 14 3 6 2 2" xfId="1405"/>
    <cellStyle name="Normal 14 3 6 2 2 2" xfId="3362"/>
    <cellStyle name="Normal 14 3 6 2 2 2 2" xfId="14028"/>
    <cellStyle name="Normal 14 3 6 2 2 2 3" xfId="8351"/>
    <cellStyle name="Normal 14 3 6 2 2 3" xfId="8352"/>
    <cellStyle name="Normal 14 3 6 2 2 4" xfId="7001"/>
    <cellStyle name="Normal 14 3 6 2 2 5" xfId="12215"/>
    <cellStyle name="Normal 14 3 6 2 2 6" xfId="5176"/>
    <cellStyle name="Normal 14 3 6 2 3" xfId="2994"/>
    <cellStyle name="Normal 14 3 6 2 3 2" xfId="13660"/>
    <cellStyle name="Normal 14 3 6 2 3 3" xfId="8353"/>
    <cellStyle name="Normal 14 3 6 2 4" xfId="8354"/>
    <cellStyle name="Normal 14 3 6 2 5" xfId="6633"/>
    <cellStyle name="Normal 14 3 6 2 6" xfId="11847"/>
    <cellStyle name="Normal 14 3 6 2 7" xfId="4808"/>
    <cellStyle name="Normal 14 3 6 3" xfId="1404"/>
    <cellStyle name="Normal 14 3 6 3 2" xfId="3361"/>
    <cellStyle name="Normal 14 3 6 3 2 2" xfId="14027"/>
    <cellStyle name="Normal 14 3 6 3 2 3" xfId="8355"/>
    <cellStyle name="Normal 14 3 6 3 3" xfId="8356"/>
    <cellStyle name="Normal 14 3 6 3 4" xfId="7000"/>
    <cellStyle name="Normal 14 3 6 3 5" xfId="12214"/>
    <cellStyle name="Normal 14 3 6 3 6" xfId="5175"/>
    <cellStyle name="Normal 14 3 6 4" xfId="2537"/>
    <cellStyle name="Normal 14 3 6 4 2" xfId="13203"/>
    <cellStyle name="Normal 14 3 6 4 3" xfId="8357"/>
    <cellStyle name="Normal 14 3 6 5" xfId="8358"/>
    <cellStyle name="Normal 14 3 6 6" xfId="6176"/>
    <cellStyle name="Normal 14 3 6 7" xfId="11390"/>
    <cellStyle name="Normal 14 3 6 8" xfId="4351"/>
    <cellStyle name="Normal 14 3 7" xfId="802"/>
    <cellStyle name="Normal 14 3 7 2" xfId="1406"/>
    <cellStyle name="Normal 14 3 7 2 2" xfId="3363"/>
    <cellStyle name="Normal 14 3 7 2 2 2" xfId="14029"/>
    <cellStyle name="Normal 14 3 7 2 2 3" xfId="8359"/>
    <cellStyle name="Normal 14 3 7 2 3" xfId="8360"/>
    <cellStyle name="Normal 14 3 7 2 4" xfId="7002"/>
    <cellStyle name="Normal 14 3 7 2 5" xfId="12216"/>
    <cellStyle name="Normal 14 3 7 2 6" xfId="5177"/>
    <cellStyle name="Normal 14 3 7 3" xfId="2859"/>
    <cellStyle name="Normal 14 3 7 3 2" xfId="13525"/>
    <cellStyle name="Normal 14 3 7 3 3" xfId="8361"/>
    <cellStyle name="Normal 14 3 7 4" xfId="8362"/>
    <cellStyle name="Normal 14 3 7 5" xfId="6498"/>
    <cellStyle name="Normal 14 3 7 6" xfId="11712"/>
    <cellStyle name="Normal 14 3 7 7" xfId="4673"/>
    <cellStyle name="Normal 14 3 8" xfId="1269"/>
    <cellStyle name="Normal 14 3 8 2" xfId="3226"/>
    <cellStyle name="Normal 14 3 8 2 2" xfId="13892"/>
    <cellStyle name="Normal 14 3 8 2 3" xfId="8363"/>
    <cellStyle name="Normal 14 3 8 3" xfId="8364"/>
    <cellStyle name="Normal 14 3 8 4" xfId="6865"/>
    <cellStyle name="Normal 14 3 8 5" xfId="12079"/>
    <cellStyle name="Normal 14 3 8 6" xfId="5040"/>
    <cellStyle name="Normal 14 3 9" xfId="212"/>
    <cellStyle name="Normal 14 3 9 2" xfId="2492"/>
    <cellStyle name="Normal 14 3 9 2 2" xfId="13159"/>
    <cellStyle name="Normal 14 3 9 2 3" xfId="8365"/>
    <cellStyle name="Normal 14 3 9 3" xfId="8366"/>
    <cellStyle name="Normal 14 3 9 4" xfId="6131"/>
    <cellStyle name="Normal 14 3 9 5" xfId="11346"/>
    <cellStyle name="Normal 14 3 9 6" xfId="4307"/>
    <cellStyle name="Normal 14 4" xfId="492"/>
    <cellStyle name="Normal 14 4 10" xfId="11483"/>
    <cellStyle name="Normal 14 4 11" xfId="4444"/>
    <cellStyle name="Normal 14 4 2" xfId="697"/>
    <cellStyle name="Normal 14 4 2 2" xfId="1163"/>
    <cellStyle name="Normal 14 4 2 2 2" xfId="1409"/>
    <cellStyle name="Normal 14 4 2 2 2 2" xfId="3366"/>
    <cellStyle name="Normal 14 4 2 2 2 2 2" xfId="14032"/>
    <cellStyle name="Normal 14 4 2 2 2 2 3" xfId="8367"/>
    <cellStyle name="Normal 14 4 2 2 2 3" xfId="8368"/>
    <cellStyle name="Normal 14 4 2 2 2 4" xfId="7005"/>
    <cellStyle name="Normal 14 4 2 2 2 5" xfId="12219"/>
    <cellStyle name="Normal 14 4 2 2 2 6" xfId="5180"/>
    <cellStyle name="Normal 14 4 2 2 3" xfId="3132"/>
    <cellStyle name="Normal 14 4 2 2 3 2" xfId="13798"/>
    <cellStyle name="Normal 14 4 2 2 3 3" xfId="8369"/>
    <cellStyle name="Normal 14 4 2 2 4" xfId="8370"/>
    <cellStyle name="Normal 14 4 2 2 5" xfId="6771"/>
    <cellStyle name="Normal 14 4 2 2 6" xfId="11985"/>
    <cellStyle name="Normal 14 4 2 2 7" xfId="4946"/>
    <cellStyle name="Normal 14 4 2 3" xfId="1408"/>
    <cellStyle name="Normal 14 4 2 3 2" xfId="3365"/>
    <cellStyle name="Normal 14 4 2 3 2 2" xfId="14031"/>
    <cellStyle name="Normal 14 4 2 3 2 3" xfId="8371"/>
    <cellStyle name="Normal 14 4 2 3 3" xfId="8372"/>
    <cellStyle name="Normal 14 4 2 3 4" xfId="7004"/>
    <cellStyle name="Normal 14 4 2 3 5" xfId="12218"/>
    <cellStyle name="Normal 14 4 2 3 6" xfId="5179"/>
    <cellStyle name="Normal 14 4 2 4" xfId="2765"/>
    <cellStyle name="Normal 14 4 2 4 2" xfId="13431"/>
    <cellStyle name="Normal 14 4 2 4 3" xfId="8373"/>
    <cellStyle name="Normal 14 4 2 5" xfId="8374"/>
    <cellStyle name="Normal 14 4 2 6" xfId="6404"/>
    <cellStyle name="Normal 14 4 2 7" xfId="11618"/>
    <cellStyle name="Normal 14 4 2 8" xfId="4579"/>
    <cellStyle name="Normal 14 4 3" xfId="848"/>
    <cellStyle name="Normal 14 4 3 2" xfId="1410"/>
    <cellStyle name="Normal 14 4 3 2 2" xfId="3367"/>
    <cellStyle name="Normal 14 4 3 2 2 2" xfId="14033"/>
    <cellStyle name="Normal 14 4 3 2 2 3" xfId="8375"/>
    <cellStyle name="Normal 14 4 3 2 3" xfId="8376"/>
    <cellStyle name="Normal 14 4 3 2 4" xfId="7006"/>
    <cellStyle name="Normal 14 4 3 2 5" xfId="12220"/>
    <cellStyle name="Normal 14 4 3 2 6" xfId="5181"/>
    <cellStyle name="Normal 14 4 3 3" xfId="2903"/>
    <cellStyle name="Normal 14 4 3 3 2" xfId="13569"/>
    <cellStyle name="Normal 14 4 3 3 3" xfId="8377"/>
    <cellStyle name="Normal 14 4 3 4" xfId="8378"/>
    <cellStyle name="Normal 14 4 3 5" xfId="6542"/>
    <cellStyle name="Normal 14 4 3 6" xfId="11756"/>
    <cellStyle name="Normal 14 4 3 7" xfId="4717"/>
    <cellStyle name="Normal 14 4 4" xfId="1407"/>
    <cellStyle name="Normal 14 4 4 2" xfId="3364"/>
    <cellStyle name="Normal 14 4 4 2 2" xfId="14030"/>
    <cellStyle name="Normal 14 4 4 2 3" xfId="8379"/>
    <cellStyle name="Normal 14 4 4 3" xfId="8380"/>
    <cellStyle name="Normal 14 4 4 4" xfId="7003"/>
    <cellStyle name="Normal 14 4 4 5" xfId="12217"/>
    <cellStyle name="Normal 14 4 4 6" xfId="5178"/>
    <cellStyle name="Normal 14 4 5" xfId="2154"/>
    <cellStyle name="Normal 14 4 5 2" xfId="4010"/>
    <cellStyle name="Normal 14 4 5 2 2" xfId="14673"/>
    <cellStyle name="Normal 14 4 5 2 3" xfId="8381"/>
    <cellStyle name="Normal 14 4 5 3" xfId="8382"/>
    <cellStyle name="Normal 14 4 5 4" xfId="7649"/>
    <cellStyle name="Normal 14 4 5 5" xfId="12860"/>
    <cellStyle name="Normal 14 4 5 6" xfId="5821"/>
    <cellStyle name="Normal 14 4 6" xfId="2302"/>
    <cellStyle name="Normal 14 4 6 2" xfId="4146"/>
    <cellStyle name="Normal 14 4 6 2 2" xfId="14809"/>
    <cellStyle name="Normal 14 4 6 2 3" xfId="8383"/>
    <cellStyle name="Normal 14 4 6 3" xfId="7785"/>
    <cellStyle name="Normal 14 4 6 4" xfId="12996"/>
    <cellStyle name="Normal 14 4 6 5" xfId="5957"/>
    <cellStyle name="Normal 14 4 7" xfId="2630"/>
    <cellStyle name="Normal 14 4 7 2" xfId="13296"/>
    <cellStyle name="Normal 14 4 7 3" xfId="8384"/>
    <cellStyle name="Normal 14 4 8" xfId="8385"/>
    <cellStyle name="Normal 14 4 9" xfId="6269"/>
    <cellStyle name="Normal 14 5" xfId="599"/>
    <cellStyle name="Normal 14 5 10" xfId="11526"/>
    <cellStyle name="Normal 14 5 11" xfId="4487"/>
    <cellStyle name="Normal 14 5 2" xfId="741"/>
    <cellStyle name="Normal 14 5 2 2" xfId="1206"/>
    <cellStyle name="Normal 14 5 2 2 2" xfId="1413"/>
    <cellStyle name="Normal 14 5 2 2 2 2" xfId="3370"/>
    <cellStyle name="Normal 14 5 2 2 2 2 2" xfId="14036"/>
    <cellStyle name="Normal 14 5 2 2 2 2 3" xfId="8386"/>
    <cellStyle name="Normal 14 5 2 2 2 3" xfId="8387"/>
    <cellStyle name="Normal 14 5 2 2 2 4" xfId="7009"/>
    <cellStyle name="Normal 14 5 2 2 2 5" xfId="12223"/>
    <cellStyle name="Normal 14 5 2 2 2 6" xfId="5184"/>
    <cellStyle name="Normal 14 5 2 2 3" xfId="3175"/>
    <cellStyle name="Normal 14 5 2 2 3 2" xfId="13841"/>
    <cellStyle name="Normal 14 5 2 2 3 3" xfId="8388"/>
    <cellStyle name="Normal 14 5 2 2 4" xfId="8389"/>
    <cellStyle name="Normal 14 5 2 2 5" xfId="6814"/>
    <cellStyle name="Normal 14 5 2 2 6" xfId="12028"/>
    <cellStyle name="Normal 14 5 2 2 7" xfId="4989"/>
    <cellStyle name="Normal 14 5 2 3" xfId="1412"/>
    <cellStyle name="Normal 14 5 2 3 2" xfId="3369"/>
    <cellStyle name="Normal 14 5 2 3 2 2" xfId="14035"/>
    <cellStyle name="Normal 14 5 2 3 2 3" xfId="8390"/>
    <cellStyle name="Normal 14 5 2 3 3" xfId="8391"/>
    <cellStyle name="Normal 14 5 2 3 4" xfId="7008"/>
    <cellStyle name="Normal 14 5 2 3 5" xfId="12222"/>
    <cellStyle name="Normal 14 5 2 3 6" xfId="5183"/>
    <cellStyle name="Normal 14 5 2 4" xfId="2808"/>
    <cellStyle name="Normal 14 5 2 4 2" xfId="13474"/>
    <cellStyle name="Normal 14 5 2 4 3" xfId="8392"/>
    <cellStyle name="Normal 14 5 2 5" xfId="8393"/>
    <cellStyle name="Normal 14 5 2 6" xfId="6447"/>
    <cellStyle name="Normal 14 5 2 7" xfId="11661"/>
    <cellStyle name="Normal 14 5 2 8" xfId="4622"/>
    <cellStyle name="Normal 14 5 3" xfId="894"/>
    <cellStyle name="Normal 14 5 3 2" xfId="1414"/>
    <cellStyle name="Normal 14 5 3 2 2" xfId="3371"/>
    <cellStyle name="Normal 14 5 3 2 2 2" xfId="14037"/>
    <cellStyle name="Normal 14 5 3 2 2 3" xfId="8394"/>
    <cellStyle name="Normal 14 5 3 2 3" xfId="8395"/>
    <cellStyle name="Normal 14 5 3 2 4" xfId="7010"/>
    <cellStyle name="Normal 14 5 3 2 5" xfId="12224"/>
    <cellStyle name="Normal 14 5 3 2 6" xfId="5185"/>
    <cellStyle name="Normal 14 5 3 3" xfId="2946"/>
    <cellStyle name="Normal 14 5 3 3 2" xfId="13612"/>
    <cellStyle name="Normal 14 5 3 3 3" xfId="8396"/>
    <cellStyle name="Normal 14 5 3 4" xfId="8397"/>
    <cellStyle name="Normal 14 5 3 5" xfId="6585"/>
    <cellStyle name="Normal 14 5 3 6" xfId="11799"/>
    <cellStyle name="Normal 14 5 3 7" xfId="4760"/>
    <cellStyle name="Normal 14 5 4" xfId="1411"/>
    <cellStyle name="Normal 14 5 4 2" xfId="3368"/>
    <cellStyle name="Normal 14 5 4 2 2" xfId="14034"/>
    <cellStyle name="Normal 14 5 4 2 3" xfId="8398"/>
    <cellStyle name="Normal 14 5 4 3" xfId="8399"/>
    <cellStyle name="Normal 14 5 4 4" xfId="7007"/>
    <cellStyle name="Normal 14 5 4 5" xfId="12221"/>
    <cellStyle name="Normal 14 5 4 6" xfId="5182"/>
    <cellStyle name="Normal 14 5 5" xfId="2201"/>
    <cellStyle name="Normal 14 5 5 2" xfId="4054"/>
    <cellStyle name="Normal 14 5 5 2 2" xfId="14717"/>
    <cellStyle name="Normal 14 5 5 2 3" xfId="8400"/>
    <cellStyle name="Normal 14 5 5 3" xfId="8401"/>
    <cellStyle name="Normal 14 5 5 4" xfId="7693"/>
    <cellStyle name="Normal 14 5 5 5" xfId="12904"/>
    <cellStyle name="Normal 14 5 5 6" xfId="5865"/>
    <cellStyle name="Normal 14 5 6" xfId="2345"/>
    <cellStyle name="Normal 14 5 6 2" xfId="4189"/>
    <cellStyle name="Normal 14 5 6 2 2" xfId="14852"/>
    <cellStyle name="Normal 14 5 6 2 3" xfId="8402"/>
    <cellStyle name="Normal 14 5 6 3" xfId="7828"/>
    <cellStyle name="Normal 14 5 6 4" xfId="13039"/>
    <cellStyle name="Normal 14 5 6 5" xfId="6000"/>
    <cellStyle name="Normal 14 5 7" xfId="2673"/>
    <cellStyle name="Normal 14 5 7 2" xfId="13339"/>
    <cellStyle name="Normal 14 5 7 3" xfId="8403"/>
    <cellStyle name="Normal 14 5 8" xfId="8404"/>
    <cellStyle name="Normal 14 5 9" xfId="6312"/>
    <cellStyle name="Normal 14 6" xfId="433"/>
    <cellStyle name="Normal 14 6 2" xfId="1004"/>
    <cellStyle name="Normal 14 6 2 2" xfId="1416"/>
    <cellStyle name="Normal 14 6 2 2 2" xfId="3373"/>
    <cellStyle name="Normal 14 6 2 2 2 2" xfId="14039"/>
    <cellStyle name="Normal 14 6 2 2 2 3" xfId="8405"/>
    <cellStyle name="Normal 14 6 2 2 3" xfId="8406"/>
    <cellStyle name="Normal 14 6 2 2 4" xfId="7012"/>
    <cellStyle name="Normal 14 6 2 2 5" xfId="12226"/>
    <cellStyle name="Normal 14 6 2 2 6" xfId="5187"/>
    <cellStyle name="Normal 14 6 2 3" xfId="3036"/>
    <cellStyle name="Normal 14 6 2 3 2" xfId="13702"/>
    <cellStyle name="Normal 14 6 2 3 3" xfId="8407"/>
    <cellStyle name="Normal 14 6 2 4" xfId="8408"/>
    <cellStyle name="Normal 14 6 2 5" xfId="6675"/>
    <cellStyle name="Normal 14 6 2 6" xfId="11889"/>
    <cellStyle name="Normal 14 6 2 7" xfId="4850"/>
    <cellStyle name="Normal 14 6 3" xfId="1415"/>
    <cellStyle name="Normal 14 6 3 2" xfId="3372"/>
    <cellStyle name="Normal 14 6 3 2 2" xfId="14038"/>
    <cellStyle name="Normal 14 6 3 2 3" xfId="8409"/>
    <cellStyle name="Normal 14 6 3 3" xfId="8410"/>
    <cellStyle name="Normal 14 6 3 4" xfId="7011"/>
    <cellStyle name="Normal 14 6 3 5" xfId="12225"/>
    <cellStyle name="Normal 14 6 3 6" xfId="5186"/>
    <cellStyle name="Normal 14 6 4" xfId="2584"/>
    <cellStyle name="Normal 14 6 4 2" xfId="13250"/>
    <cellStyle name="Normal 14 6 4 3" xfId="8411"/>
    <cellStyle name="Normal 14 6 5" xfId="8412"/>
    <cellStyle name="Normal 14 6 6" xfId="6223"/>
    <cellStyle name="Normal 14 6 7" xfId="11437"/>
    <cellStyle name="Normal 14 6 8" xfId="4398"/>
    <cellStyle name="Normal 14 7" xfId="651"/>
    <cellStyle name="Normal 14 7 2" xfId="1117"/>
    <cellStyle name="Normal 14 7 2 2" xfId="1418"/>
    <cellStyle name="Normal 14 7 2 2 2" xfId="3375"/>
    <cellStyle name="Normal 14 7 2 2 2 2" xfId="14041"/>
    <cellStyle name="Normal 14 7 2 2 2 3" xfId="8413"/>
    <cellStyle name="Normal 14 7 2 2 3" xfId="8414"/>
    <cellStyle name="Normal 14 7 2 2 4" xfId="7014"/>
    <cellStyle name="Normal 14 7 2 2 5" xfId="12228"/>
    <cellStyle name="Normal 14 7 2 2 6" xfId="5189"/>
    <cellStyle name="Normal 14 7 2 3" xfId="3086"/>
    <cellStyle name="Normal 14 7 2 3 2" xfId="13752"/>
    <cellStyle name="Normal 14 7 2 3 3" xfId="8415"/>
    <cellStyle name="Normal 14 7 2 4" xfId="8416"/>
    <cellStyle name="Normal 14 7 2 5" xfId="6725"/>
    <cellStyle name="Normal 14 7 2 6" xfId="11939"/>
    <cellStyle name="Normal 14 7 2 7" xfId="4900"/>
    <cellStyle name="Normal 14 7 3" xfId="1417"/>
    <cellStyle name="Normal 14 7 3 2" xfId="3374"/>
    <cellStyle name="Normal 14 7 3 2 2" xfId="14040"/>
    <cellStyle name="Normal 14 7 3 2 3" xfId="8417"/>
    <cellStyle name="Normal 14 7 3 3" xfId="8418"/>
    <cellStyle name="Normal 14 7 3 4" xfId="7013"/>
    <cellStyle name="Normal 14 7 3 5" xfId="12227"/>
    <cellStyle name="Normal 14 7 3 6" xfId="5188"/>
    <cellStyle name="Normal 14 7 4" xfId="2719"/>
    <cellStyle name="Normal 14 7 4 2" xfId="13385"/>
    <cellStyle name="Normal 14 7 4 3" xfId="8419"/>
    <cellStyle name="Normal 14 7 5" xfId="8420"/>
    <cellStyle name="Normal 14 7 6" xfId="6358"/>
    <cellStyle name="Normal 14 7 7" xfId="11572"/>
    <cellStyle name="Normal 14 7 8" xfId="4533"/>
    <cellStyle name="Normal 14 8" xfId="317"/>
    <cellStyle name="Normal 14 8 2" xfId="945"/>
    <cellStyle name="Normal 14 8 2 2" xfId="1420"/>
    <cellStyle name="Normal 14 8 2 2 2" xfId="3377"/>
    <cellStyle name="Normal 14 8 2 2 2 2" xfId="14043"/>
    <cellStyle name="Normal 14 8 2 2 2 3" xfId="8421"/>
    <cellStyle name="Normal 14 8 2 2 3" xfId="8422"/>
    <cellStyle name="Normal 14 8 2 2 4" xfId="7016"/>
    <cellStyle name="Normal 14 8 2 2 5" xfId="12230"/>
    <cellStyle name="Normal 14 8 2 2 6" xfId="5191"/>
    <cellStyle name="Normal 14 8 2 3" xfId="2992"/>
    <cellStyle name="Normal 14 8 2 3 2" xfId="13658"/>
    <cellStyle name="Normal 14 8 2 3 3" xfId="8423"/>
    <cellStyle name="Normal 14 8 2 4" xfId="8424"/>
    <cellStyle name="Normal 14 8 2 5" xfId="6631"/>
    <cellStyle name="Normal 14 8 2 6" xfId="11845"/>
    <cellStyle name="Normal 14 8 2 7" xfId="4806"/>
    <cellStyle name="Normal 14 8 3" xfId="1419"/>
    <cellStyle name="Normal 14 8 3 2" xfId="3376"/>
    <cellStyle name="Normal 14 8 3 2 2" xfId="14042"/>
    <cellStyle name="Normal 14 8 3 2 3" xfId="8425"/>
    <cellStyle name="Normal 14 8 3 3" xfId="8426"/>
    <cellStyle name="Normal 14 8 3 4" xfId="7015"/>
    <cellStyle name="Normal 14 8 3 5" xfId="12229"/>
    <cellStyle name="Normal 14 8 3 6" xfId="5190"/>
    <cellStyle name="Normal 14 8 4" xfId="2535"/>
    <cellStyle name="Normal 14 8 4 2" xfId="13201"/>
    <cellStyle name="Normal 14 8 4 3" xfId="8427"/>
    <cellStyle name="Normal 14 8 5" xfId="8428"/>
    <cellStyle name="Normal 14 8 6" xfId="6174"/>
    <cellStyle name="Normal 14 8 7" xfId="11388"/>
    <cellStyle name="Normal 14 8 8" xfId="4349"/>
    <cellStyle name="Normal 14 9" xfId="800"/>
    <cellStyle name="Normal 14 9 2" xfId="1421"/>
    <cellStyle name="Normal 14 9 2 2" xfId="3378"/>
    <cellStyle name="Normal 14 9 2 2 2" xfId="14044"/>
    <cellStyle name="Normal 14 9 2 2 3" xfId="8429"/>
    <cellStyle name="Normal 14 9 2 3" xfId="8430"/>
    <cellStyle name="Normal 14 9 2 4" xfId="7017"/>
    <cellStyle name="Normal 14 9 2 5" xfId="12231"/>
    <cellStyle name="Normal 14 9 2 6" xfId="5192"/>
    <cellStyle name="Normal 14 9 3" xfId="2857"/>
    <cellStyle name="Normal 14 9 3 2" xfId="13523"/>
    <cellStyle name="Normal 14 9 3 3" xfId="8431"/>
    <cellStyle name="Normal 14 9 4" xfId="8432"/>
    <cellStyle name="Normal 14 9 5" xfId="6496"/>
    <cellStyle name="Normal 14 9 6" xfId="11710"/>
    <cellStyle name="Normal 14 9 7" xfId="4671"/>
    <cellStyle name="Normal 140" xfId="2044"/>
    <cellStyle name="Normal 141" xfId="2042"/>
    <cellStyle name="Normal 142" xfId="2037"/>
    <cellStyle name="Normal 143" xfId="2036"/>
    <cellStyle name="Normal 144" xfId="2026"/>
    <cellStyle name="Normal 145" xfId="2035"/>
    <cellStyle name="Normal 146" xfId="2041"/>
    <cellStyle name="Normal 147" xfId="2030"/>
    <cellStyle name="Normal 148" xfId="2046"/>
    <cellStyle name="Normal 149" xfId="2039"/>
    <cellStyle name="Normal 15" xfId="61"/>
    <cellStyle name="Normal 15 2" xfId="108"/>
    <cellStyle name="Normal 150" xfId="2048"/>
    <cellStyle name="Normal 151" xfId="2038"/>
    <cellStyle name="Normal 152" xfId="2051"/>
    <cellStyle name="Normal 153" xfId="2031"/>
    <cellStyle name="Normal 154" xfId="2050"/>
    <cellStyle name="Normal 155" xfId="2025"/>
    <cellStyle name="Normal 156" xfId="2032"/>
    <cellStyle name="Normal 157" xfId="2047"/>
    <cellStyle name="Normal 158" xfId="2028"/>
    <cellStyle name="Normal 159" xfId="2045"/>
    <cellStyle name="Normal 16" xfId="96"/>
    <cellStyle name="Normal 16 10" xfId="1270"/>
    <cellStyle name="Normal 16 10 2" xfId="3227"/>
    <cellStyle name="Normal 16 10 2 2" xfId="13893"/>
    <cellStyle name="Normal 16 10 2 3" xfId="8433"/>
    <cellStyle name="Normal 16 10 3" xfId="8434"/>
    <cellStyle name="Normal 16 10 4" xfId="6866"/>
    <cellStyle name="Normal 16 10 5" xfId="12080"/>
    <cellStyle name="Normal 16 10 6" xfId="5041"/>
    <cellStyle name="Normal 16 11" xfId="213"/>
    <cellStyle name="Normal 16 11 2" xfId="2493"/>
    <cellStyle name="Normal 16 11 2 2" xfId="13160"/>
    <cellStyle name="Normal 16 11 2 3" xfId="8435"/>
    <cellStyle name="Normal 16 11 3" xfId="8436"/>
    <cellStyle name="Normal 16 11 4" xfId="6132"/>
    <cellStyle name="Normal 16 11 5" xfId="11347"/>
    <cellStyle name="Normal 16 11 6" xfId="4308"/>
    <cellStyle name="Normal 16 12" xfId="2108"/>
    <cellStyle name="Normal 16 12 2" xfId="3967"/>
    <cellStyle name="Normal 16 12 2 2" xfId="14630"/>
    <cellStyle name="Normal 16 12 2 3" xfId="8437"/>
    <cellStyle name="Normal 16 12 3" xfId="8438"/>
    <cellStyle name="Normal 16 12 4" xfId="7606"/>
    <cellStyle name="Normal 16 12 5" xfId="12817"/>
    <cellStyle name="Normal 16 12 6" xfId="5778"/>
    <cellStyle name="Normal 16 13" xfId="2259"/>
    <cellStyle name="Normal 16 13 2" xfId="4103"/>
    <cellStyle name="Normal 16 13 2 2" xfId="14766"/>
    <cellStyle name="Normal 16 13 2 3" xfId="8439"/>
    <cellStyle name="Normal 16 13 3" xfId="7742"/>
    <cellStyle name="Normal 16 13 4" xfId="12953"/>
    <cellStyle name="Normal 16 13 5" xfId="5914"/>
    <cellStyle name="Normal 16 14" xfId="2454"/>
    <cellStyle name="Normal 16 14 2" xfId="8440"/>
    <cellStyle name="Normal 16 14 3" xfId="13122"/>
    <cellStyle name="Normal 16 14 4" xfId="6052"/>
    <cellStyle name="Normal 16 15" xfId="8441"/>
    <cellStyle name="Normal 16 16" xfId="6093"/>
    <cellStyle name="Normal 16 17" xfId="11309"/>
    <cellStyle name="Normal 16 18" xfId="4270"/>
    <cellStyle name="Normal 16 2" xfId="109"/>
    <cellStyle name="Normal 16 2 10" xfId="2109"/>
    <cellStyle name="Normal 16 2 10 2" xfId="3968"/>
    <cellStyle name="Normal 16 2 10 2 2" xfId="14631"/>
    <cellStyle name="Normal 16 2 10 2 3" xfId="8442"/>
    <cellStyle name="Normal 16 2 10 3" xfId="8443"/>
    <cellStyle name="Normal 16 2 10 4" xfId="7607"/>
    <cellStyle name="Normal 16 2 10 5" xfId="12818"/>
    <cellStyle name="Normal 16 2 10 6" xfId="5779"/>
    <cellStyle name="Normal 16 2 11" xfId="2260"/>
    <cellStyle name="Normal 16 2 11 2" xfId="4104"/>
    <cellStyle name="Normal 16 2 11 2 2" xfId="14767"/>
    <cellStyle name="Normal 16 2 11 2 3" xfId="8444"/>
    <cellStyle name="Normal 16 2 11 3" xfId="7743"/>
    <cellStyle name="Normal 16 2 11 4" xfId="12954"/>
    <cellStyle name="Normal 16 2 11 5" xfId="5915"/>
    <cellStyle name="Normal 16 2 12" xfId="2466"/>
    <cellStyle name="Normal 16 2 12 2" xfId="8445"/>
    <cellStyle name="Normal 16 2 12 3" xfId="13134"/>
    <cellStyle name="Normal 16 2 12 4" xfId="6060"/>
    <cellStyle name="Normal 16 2 13" xfId="8446"/>
    <cellStyle name="Normal 16 2 14" xfId="6105"/>
    <cellStyle name="Normal 16 2 15" xfId="11321"/>
    <cellStyle name="Normal 16 2 16" xfId="4282"/>
    <cellStyle name="Normal 16 2 2" xfId="496"/>
    <cellStyle name="Normal 16 2 2 10" xfId="11487"/>
    <cellStyle name="Normal 16 2 2 11" xfId="4448"/>
    <cellStyle name="Normal 16 2 2 2" xfId="701"/>
    <cellStyle name="Normal 16 2 2 2 2" xfId="1167"/>
    <cellStyle name="Normal 16 2 2 2 2 2" xfId="1424"/>
    <cellStyle name="Normal 16 2 2 2 2 2 2" xfId="3381"/>
    <cellStyle name="Normal 16 2 2 2 2 2 2 2" xfId="14047"/>
    <cellStyle name="Normal 16 2 2 2 2 2 2 3" xfId="8447"/>
    <cellStyle name="Normal 16 2 2 2 2 2 3" xfId="8448"/>
    <cellStyle name="Normal 16 2 2 2 2 2 4" xfId="7020"/>
    <cellStyle name="Normal 16 2 2 2 2 2 5" xfId="12234"/>
    <cellStyle name="Normal 16 2 2 2 2 2 6" xfId="5195"/>
    <cellStyle name="Normal 16 2 2 2 2 3" xfId="3136"/>
    <cellStyle name="Normal 16 2 2 2 2 3 2" xfId="13802"/>
    <cellStyle name="Normal 16 2 2 2 2 3 3" xfId="8449"/>
    <cellStyle name="Normal 16 2 2 2 2 4" xfId="8450"/>
    <cellStyle name="Normal 16 2 2 2 2 5" xfId="6775"/>
    <cellStyle name="Normal 16 2 2 2 2 6" xfId="11989"/>
    <cellStyle name="Normal 16 2 2 2 2 7" xfId="4950"/>
    <cellStyle name="Normal 16 2 2 2 3" xfId="1423"/>
    <cellStyle name="Normal 16 2 2 2 3 2" xfId="3380"/>
    <cellStyle name="Normal 16 2 2 2 3 2 2" xfId="14046"/>
    <cellStyle name="Normal 16 2 2 2 3 2 3" xfId="8451"/>
    <cellStyle name="Normal 16 2 2 2 3 3" xfId="8452"/>
    <cellStyle name="Normal 16 2 2 2 3 4" xfId="7019"/>
    <cellStyle name="Normal 16 2 2 2 3 5" xfId="12233"/>
    <cellStyle name="Normal 16 2 2 2 3 6" xfId="5194"/>
    <cellStyle name="Normal 16 2 2 2 4" xfId="2769"/>
    <cellStyle name="Normal 16 2 2 2 4 2" xfId="13435"/>
    <cellStyle name="Normal 16 2 2 2 4 3" xfId="8453"/>
    <cellStyle name="Normal 16 2 2 2 5" xfId="8454"/>
    <cellStyle name="Normal 16 2 2 2 6" xfId="6408"/>
    <cellStyle name="Normal 16 2 2 2 7" xfId="11622"/>
    <cellStyle name="Normal 16 2 2 2 8" xfId="4583"/>
    <cellStyle name="Normal 16 2 2 3" xfId="852"/>
    <cellStyle name="Normal 16 2 2 3 2" xfId="1425"/>
    <cellStyle name="Normal 16 2 2 3 2 2" xfId="3382"/>
    <cellStyle name="Normal 16 2 2 3 2 2 2" xfId="14048"/>
    <cellStyle name="Normal 16 2 2 3 2 2 3" xfId="8455"/>
    <cellStyle name="Normal 16 2 2 3 2 3" xfId="8456"/>
    <cellStyle name="Normal 16 2 2 3 2 4" xfId="7021"/>
    <cellStyle name="Normal 16 2 2 3 2 5" xfId="12235"/>
    <cellStyle name="Normal 16 2 2 3 2 6" xfId="5196"/>
    <cellStyle name="Normal 16 2 2 3 3" xfId="2907"/>
    <cellStyle name="Normal 16 2 2 3 3 2" xfId="13573"/>
    <cellStyle name="Normal 16 2 2 3 3 3" xfId="8457"/>
    <cellStyle name="Normal 16 2 2 3 4" xfId="8458"/>
    <cellStyle name="Normal 16 2 2 3 5" xfId="6546"/>
    <cellStyle name="Normal 16 2 2 3 6" xfId="11760"/>
    <cellStyle name="Normal 16 2 2 3 7" xfId="4721"/>
    <cellStyle name="Normal 16 2 2 4" xfId="1422"/>
    <cellStyle name="Normal 16 2 2 4 2" xfId="3379"/>
    <cellStyle name="Normal 16 2 2 4 2 2" xfId="14045"/>
    <cellStyle name="Normal 16 2 2 4 2 3" xfId="8459"/>
    <cellStyle name="Normal 16 2 2 4 3" xfId="8460"/>
    <cellStyle name="Normal 16 2 2 4 4" xfId="7018"/>
    <cellStyle name="Normal 16 2 2 4 5" xfId="12232"/>
    <cellStyle name="Normal 16 2 2 4 6" xfId="5193"/>
    <cellStyle name="Normal 16 2 2 5" xfId="2158"/>
    <cellStyle name="Normal 16 2 2 5 2" xfId="4014"/>
    <cellStyle name="Normal 16 2 2 5 2 2" xfId="14677"/>
    <cellStyle name="Normal 16 2 2 5 2 3" xfId="8461"/>
    <cellStyle name="Normal 16 2 2 5 3" xfId="8462"/>
    <cellStyle name="Normal 16 2 2 5 4" xfId="7653"/>
    <cellStyle name="Normal 16 2 2 5 5" xfId="12864"/>
    <cellStyle name="Normal 16 2 2 5 6" xfId="5825"/>
    <cellStyle name="Normal 16 2 2 6" xfId="2306"/>
    <cellStyle name="Normal 16 2 2 6 2" xfId="4150"/>
    <cellStyle name="Normal 16 2 2 6 2 2" xfId="14813"/>
    <cellStyle name="Normal 16 2 2 6 2 3" xfId="8463"/>
    <cellStyle name="Normal 16 2 2 6 3" xfId="7789"/>
    <cellStyle name="Normal 16 2 2 6 4" xfId="13000"/>
    <cellStyle name="Normal 16 2 2 6 5" xfId="5961"/>
    <cellStyle name="Normal 16 2 2 7" xfId="2634"/>
    <cellStyle name="Normal 16 2 2 7 2" xfId="13300"/>
    <cellStyle name="Normal 16 2 2 7 3" xfId="8464"/>
    <cellStyle name="Normal 16 2 2 8" xfId="8465"/>
    <cellStyle name="Normal 16 2 2 9" xfId="6273"/>
    <cellStyle name="Normal 16 2 3" xfId="603"/>
    <cellStyle name="Normal 16 2 3 10" xfId="11530"/>
    <cellStyle name="Normal 16 2 3 11" xfId="4491"/>
    <cellStyle name="Normal 16 2 3 2" xfId="745"/>
    <cellStyle name="Normal 16 2 3 2 2" xfId="1210"/>
    <cellStyle name="Normal 16 2 3 2 2 2" xfId="1428"/>
    <cellStyle name="Normal 16 2 3 2 2 2 2" xfId="3385"/>
    <cellStyle name="Normal 16 2 3 2 2 2 2 2" xfId="14051"/>
    <cellStyle name="Normal 16 2 3 2 2 2 2 3" xfId="8466"/>
    <cellStyle name="Normal 16 2 3 2 2 2 3" xfId="8467"/>
    <cellStyle name="Normal 16 2 3 2 2 2 4" xfId="7024"/>
    <cellStyle name="Normal 16 2 3 2 2 2 5" xfId="12238"/>
    <cellStyle name="Normal 16 2 3 2 2 2 6" xfId="5199"/>
    <cellStyle name="Normal 16 2 3 2 2 3" xfId="3179"/>
    <cellStyle name="Normal 16 2 3 2 2 3 2" xfId="13845"/>
    <cellStyle name="Normal 16 2 3 2 2 3 3" xfId="8468"/>
    <cellStyle name="Normal 16 2 3 2 2 4" xfId="8469"/>
    <cellStyle name="Normal 16 2 3 2 2 5" xfId="6818"/>
    <cellStyle name="Normal 16 2 3 2 2 6" xfId="12032"/>
    <cellStyle name="Normal 16 2 3 2 2 7" xfId="4993"/>
    <cellStyle name="Normal 16 2 3 2 3" xfId="1427"/>
    <cellStyle name="Normal 16 2 3 2 3 2" xfId="3384"/>
    <cellStyle name="Normal 16 2 3 2 3 2 2" xfId="14050"/>
    <cellStyle name="Normal 16 2 3 2 3 2 3" xfId="8470"/>
    <cellStyle name="Normal 16 2 3 2 3 3" xfId="8471"/>
    <cellStyle name="Normal 16 2 3 2 3 4" xfId="7023"/>
    <cellStyle name="Normal 16 2 3 2 3 5" xfId="12237"/>
    <cellStyle name="Normal 16 2 3 2 3 6" xfId="5198"/>
    <cellStyle name="Normal 16 2 3 2 4" xfId="2812"/>
    <cellStyle name="Normal 16 2 3 2 4 2" xfId="13478"/>
    <cellStyle name="Normal 16 2 3 2 4 3" xfId="8472"/>
    <cellStyle name="Normal 16 2 3 2 5" xfId="8473"/>
    <cellStyle name="Normal 16 2 3 2 6" xfId="6451"/>
    <cellStyle name="Normal 16 2 3 2 7" xfId="11665"/>
    <cellStyle name="Normal 16 2 3 2 8" xfId="4626"/>
    <cellStyle name="Normal 16 2 3 3" xfId="898"/>
    <cellStyle name="Normal 16 2 3 3 2" xfId="1429"/>
    <cellStyle name="Normal 16 2 3 3 2 2" xfId="3386"/>
    <cellStyle name="Normal 16 2 3 3 2 2 2" xfId="14052"/>
    <cellStyle name="Normal 16 2 3 3 2 2 3" xfId="8474"/>
    <cellStyle name="Normal 16 2 3 3 2 3" xfId="8475"/>
    <cellStyle name="Normal 16 2 3 3 2 4" xfId="7025"/>
    <cellStyle name="Normal 16 2 3 3 2 5" xfId="12239"/>
    <cellStyle name="Normal 16 2 3 3 2 6" xfId="5200"/>
    <cellStyle name="Normal 16 2 3 3 3" xfId="2950"/>
    <cellStyle name="Normal 16 2 3 3 3 2" xfId="13616"/>
    <cellStyle name="Normal 16 2 3 3 3 3" xfId="8476"/>
    <cellStyle name="Normal 16 2 3 3 4" xfId="8477"/>
    <cellStyle name="Normal 16 2 3 3 5" xfId="6589"/>
    <cellStyle name="Normal 16 2 3 3 6" xfId="11803"/>
    <cellStyle name="Normal 16 2 3 3 7" xfId="4764"/>
    <cellStyle name="Normal 16 2 3 4" xfId="1426"/>
    <cellStyle name="Normal 16 2 3 4 2" xfId="3383"/>
    <cellStyle name="Normal 16 2 3 4 2 2" xfId="14049"/>
    <cellStyle name="Normal 16 2 3 4 2 3" xfId="8478"/>
    <cellStyle name="Normal 16 2 3 4 3" xfId="8479"/>
    <cellStyle name="Normal 16 2 3 4 4" xfId="7022"/>
    <cellStyle name="Normal 16 2 3 4 5" xfId="12236"/>
    <cellStyle name="Normal 16 2 3 4 6" xfId="5197"/>
    <cellStyle name="Normal 16 2 3 5" xfId="2205"/>
    <cellStyle name="Normal 16 2 3 5 2" xfId="4058"/>
    <cellStyle name="Normal 16 2 3 5 2 2" xfId="14721"/>
    <cellStyle name="Normal 16 2 3 5 2 3" xfId="8480"/>
    <cellStyle name="Normal 16 2 3 5 3" xfId="8481"/>
    <cellStyle name="Normal 16 2 3 5 4" xfId="7697"/>
    <cellStyle name="Normal 16 2 3 5 5" xfId="12908"/>
    <cellStyle name="Normal 16 2 3 5 6" xfId="5869"/>
    <cellStyle name="Normal 16 2 3 6" xfId="2349"/>
    <cellStyle name="Normal 16 2 3 6 2" xfId="4193"/>
    <cellStyle name="Normal 16 2 3 6 2 2" xfId="14856"/>
    <cellStyle name="Normal 16 2 3 6 2 3" xfId="8482"/>
    <cellStyle name="Normal 16 2 3 6 3" xfId="7832"/>
    <cellStyle name="Normal 16 2 3 6 4" xfId="13043"/>
    <cellStyle name="Normal 16 2 3 6 5" xfId="6004"/>
    <cellStyle name="Normal 16 2 3 7" xfId="2677"/>
    <cellStyle name="Normal 16 2 3 7 2" xfId="13343"/>
    <cellStyle name="Normal 16 2 3 7 3" xfId="8483"/>
    <cellStyle name="Normal 16 2 3 8" xfId="8484"/>
    <cellStyle name="Normal 16 2 3 9" xfId="6316"/>
    <cellStyle name="Normal 16 2 4" xfId="437"/>
    <cellStyle name="Normal 16 2 4 2" xfId="1008"/>
    <cellStyle name="Normal 16 2 4 2 2" xfId="1431"/>
    <cellStyle name="Normal 16 2 4 2 2 2" xfId="3388"/>
    <cellStyle name="Normal 16 2 4 2 2 2 2" xfId="14054"/>
    <cellStyle name="Normal 16 2 4 2 2 2 3" xfId="8485"/>
    <cellStyle name="Normal 16 2 4 2 2 3" xfId="8486"/>
    <cellStyle name="Normal 16 2 4 2 2 4" xfId="7027"/>
    <cellStyle name="Normal 16 2 4 2 2 5" xfId="12241"/>
    <cellStyle name="Normal 16 2 4 2 2 6" xfId="5202"/>
    <cellStyle name="Normal 16 2 4 2 3" xfId="3040"/>
    <cellStyle name="Normal 16 2 4 2 3 2" xfId="13706"/>
    <cellStyle name="Normal 16 2 4 2 3 3" xfId="8487"/>
    <cellStyle name="Normal 16 2 4 2 4" xfId="8488"/>
    <cellStyle name="Normal 16 2 4 2 5" xfId="6679"/>
    <cellStyle name="Normal 16 2 4 2 6" xfId="11893"/>
    <cellStyle name="Normal 16 2 4 2 7" xfId="4854"/>
    <cellStyle name="Normal 16 2 4 3" xfId="1430"/>
    <cellStyle name="Normal 16 2 4 3 2" xfId="3387"/>
    <cellStyle name="Normal 16 2 4 3 2 2" xfId="14053"/>
    <cellStyle name="Normal 16 2 4 3 2 3" xfId="8489"/>
    <cellStyle name="Normal 16 2 4 3 3" xfId="8490"/>
    <cellStyle name="Normal 16 2 4 3 4" xfId="7026"/>
    <cellStyle name="Normal 16 2 4 3 5" xfId="12240"/>
    <cellStyle name="Normal 16 2 4 3 6" xfId="5201"/>
    <cellStyle name="Normal 16 2 4 4" xfId="2588"/>
    <cellStyle name="Normal 16 2 4 4 2" xfId="13254"/>
    <cellStyle name="Normal 16 2 4 4 3" xfId="8491"/>
    <cellStyle name="Normal 16 2 4 5" xfId="8492"/>
    <cellStyle name="Normal 16 2 4 6" xfId="6227"/>
    <cellStyle name="Normal 16 2 4 7" xfId="11441"/>
    <cellStyle name="Normal 16 2 4 8" xfId="4402"/>
    <cellStyle name="Normal 16 2 5" xfId="655"/>
    <cellStyle name="Normal 16 2 5 2" xfId="1121"/>
    <cellStyle name="Normal 16 2 5 2 2" xfId="1433"/>
    <cellStyle name="Normal 16 2 5 2 2 2" xfId="3390"/>
    <cellStyle name="Normal 16 2 5 2 2 2 2" xfId="14056"/>
    <cellStyle name="Normal 16 2 5 2 2 2 3" xfId="8493"/>
    <cellStyle name="Normal 16 2 5 2 2 3" xfId="8494"/>
    <cellStyle name="Normal 16 2 5 2 2 4" xfId="7029"/>
    <cellStyle name="Normal 16 2 5 2 2 5" xfId="12243"/>
    <cellStyle name="Normal 16 2 5 2 2 6" xfId="5204"/>
    <cellStyle name="Normal 16 2 5 2 3" xfId="3090"/>
    <cellStyle name="Normal 16 2 5 2 3 2" xfId="13756"/>
    <cellStyle name="Normal 16 2 5 2 3 3" xfId="8495"/>
    <cellStyle name="Normal 16 2 5 2 4" xfId="8496"/>
    <cellStyle name="Normal 16 2 5 2 5" xfId="6729"/>
    <cellStyle name="Normal 16 2 5 2 6" xfId="11943"/>
    <cellStyle name="Normal 16 2 5 2 7" xfId="4904"/>
    <cellStyle name="Normal 16 2 5 3" xfId="1432"/>
    <cellStyle name="Normal 16 2 5 3 2" xfId="3389"/>
    <cellStyle name="Normal 16 2 5 3 2 2" xfId="14055"/>
    <cellStyle name="Normal 16 2 5 3 2 3" xfId="8497"/>
    <cellStyle name="Normal 16 2 5 3 3" xfId="8498"/>
    <cellStyle name="Normal 16 2 5 3 4" xfId="7028"/>
    <cellStyle name="Normal 16 2 5 3 5" xfId="12242"/>
    <cellStyle name="Normal 16 2 5 3 6" xfId="5203"/>
    <cellStyle name="Normal 16 2 5 4" xfId="2723"/>
    <cellStyle name="Normal 16 2 5 4 2" xfId="13389"/>
    <cellStyle name="Normal 16 2 5 4 3" xfId="8499"/>
    <cellStyle name="Normal 16 2 5 5" xfId="8500"/>
    <cellStyle name="Normal 16 2 5 6" xfId="6362"/>
    <cellStyle name="Normal 16 2 5 7" xfId="11576"/>
    <cellStyle name="Normal 16 2 5 8" xfId="4537"/>
    <cellStyle name="Normal 16 2 6" xfId="321"/>
    <cellStyle name="Normal 16 2 6 2" xfId="950"/>
    <cellStyle name="Normal 16 2 6 2 2" xfId="1435"/>
    <cellStyle name="Normal 16 2 6 2 2 2" xfId="3392"/>
    <cellStyle name="Normal 16 2 6 2 2 2 2" xfId="14058"/>
    <cellStyle name="Normal 16 2 6 2 2 2 3" xfId="8501"/>
    <cellStyle name="Normal 16 2 6 2 2 3" xfId="8502"/>
    <cellStyle name="Normal 16 2 6 2 2 4" xfId="7031"/>
    <cellStyle name="Normal 16 2 6 2 2 5" xfId="12245"/>
    <cellStyle name="Normal 16 2 6 2 2 6" xfId="5206"/>
    <cellStyle name="Normal 16 2 6 2 3" xfId="2996"/>
    <cellStyle name="Normal 16 2 6 2 3 2" xfId="13662"/>
    <cellStyle name="Normal 16 2 6 2 3 3" xfId="8503"/>
    <cellStyle name="Normal 16 2 6 2 4" xfId="8504"/>
    <cellStyle name="Normal 16 2 6 2 5" xfId="6635"/>
    <cellStyle name="Normal 16 2 6 2 6" xfId="11849"/>
    <cellStyle name="Normal 16 2 6 2 7" xfId="4810"/>
    <cellStyle name="Normal 16 2 6 3" xfId="1434"/>
    <cellStyle name="Normal 16 2 6 3 2" xfId="3391"/>
    <cellStyle name="Normal 16 2 6 3 2 2" xfId="14057"/>
    <cellStyle name="Normal 16 2 6 3 2 3" xfId="8505"/>
    <cellStyle name="Normal 16 2 6 3 3" xfId="8506"/>
    <cellStyle name="Normal 16 2 6 3 4" xfId="7030"/>
    <cellStyle name="Normal 16 2 6 3 5" xfId="12244"/>
    <cellStyle name="Normal 16 2 6 3 6" xfId="5205"/>
    <cellStyle name="Normal 16 2 6 4" xfId="2539"/>
    <cellStyle name="Normal 16 2 6 4 2" xfId="13205"/>
    <cellStyle name="Normal 16 2 6 4 3" xfId="8507"/>
    <cellStyle name="Normal 16 2 6 5" xfId="8508"/>
    <cellStyle name="Normal 16 2 6 6" xfId="6178"/>
    <cellStyle name="Normal 16 2 6 7" xfId="11392"/>
    <cellStyle name="Normal 16 2 6 8" xfId="4353"/>
    <cellStyle name="Normal 16 2 7" xfId="804"/>
    <cellStyle name="Normal 16 2 7 2" xfId="1436"/>
    <cellStyle name="Normal 16 2 7 2 2" xfId="3393"/>
    <cellStyle name="Normal 16 2 7 2 2 2" xfId="14059"/>
    <cellStyle name="Normal 16 2 7 2 2 3" xfId="8509"/>
    <cellStyle name="Normal 16 2 7 2 3" xfId="8510"/>
    <cellStyle name="Normal 16 2 7 2 4" xfId="7032"/>
    <cellStyle name="Normal 16 2 7 2 5" xfId="12246"/>
    <cellStyle name="Normal 16 2 7 2 6" xfId="5207"/>
    <cellStyle name="Normal 16 2 7 3" xfId="2861"/>
    <cellStyle name="Normal 16 2 7 3 2" xfId="13527"/>
    <cellStyle name="Normal 16 2 7 3 3" xfId="8511"/>
    <cellStyle name="Normal 16 2 7 4" xfId="8512"/>
    <cellStyle name="Normal 16 2 7 5" xfId="6500"/>
    <cellStyle name="Normal 16 2 7 6" xfId="11714"/>
    <cellStyle name="Normal 16 2 7 7" xfId="4675"/>
    <cellStyle name="Normal 16 2 8" xfId="1271"/>
    <cellStyle name="Normal 16 2 8 2" xfId="3228"/>
    <cellStyle name="Normal 16 2 8 2 2" xfId="13894"/>
    <cellStyle name="Normal 16 2 8 2 3" xfId="8513"/>
    <cellStyle name="Normal 16 2 8 3" xfId="8514"/>
    <cellStyle name="Normal 16 2 8 4" xfId="6867"/>
    <cellStyle name="Normal 16 2 8 5" xfId="12081"/>
    <cellStyle name="Normal 16 2 8 6" xfId="5042"/>
    <cellStyle name="Normal 16 2 9" xfId="214"/>
    <cellStyle name="Normal 16 2 9 2" xfId="2494"/>
    <cellStyle name="Normal 16 2 9 2 2" xfId="13161"/>
    <cellStyle name="Normal 16 2 9 2 3" xfId="8515"/>
    <cellStyle name="Normal 16 2 9 3" xfId="8516"/>
    <cellStyle name="Normal 16 2 9 4" xfId="6133"/>
    <cellStyle name="Normal 16 2 9 5" xfId="11348"/>
    <cellStyle name="Normal 16 2 9 6" xfId="4309"/>
    <cellStyle name="Normal 16 3" xfId="145"/>
    <cellStyle name="Normal 16 3 10" xfId="2110"/>
    <cellStyle name="Normal 16 3 10 2" xfId="3969"/>
    <cellStyle name="Normal 16 3 10 2 2" xfId="14632"/>
    <cellStyle name="Normal 16 3 10 2 3" xfId="8517"/>
    <cellStyle name="Normal 16 3 10 3" xfId="8518"/>
    <cellStyle name="Normal 16 3 10 4" xfId="7608"/>
    <cellStyle name="Normal 16 3 10 5" xfId="12819"/>
    <cellStyle name="Normal 16 3 10 6" xfId="5780"/>
    <cellStyle name="Normal 16 3 11" xfId="2261"/>
    <cellStyle name="Normal 16 3 11 2" xfId="4105"/>
    <cellStyle name="Normal 16 3 11 2 2" xfId="14768"/>
    <cellStyle name="Normal 16 3 11 2 3" xfId="8519"/>
    <cellStyle name="Normal 16 3 11 3" xfId="7744"/>
    <cellStyle name="Normal 16 3 11 4" xfId="12955"/>
    <cellStyle name="Normal 16 3 11 5" xfId="5916"/>
    <cellStyle name="Normal 16 3 12" xfId="2481"/>
    <cellStyle name="Normal 16 3 12 2" xfId="8520"/>
    <cellStyle name="Normal 16 3 12 3" xfId="13149"/>
    <cellStyle name="Normal 16 3 12 4" xfId="6061"/>
    <cellStyle name="Normal 16 3 13" xfId="8521"/>
    <cellStyle name="Normal 16 3 14" xfId="6120"/>
    <cellStyle name="Normal 16 3 15" xfId="11336"/>
    <cellStyle name="Normal 16 3 16" xfId="4297"/>
    <cellStyle name="Normal 16 3 2" xfId="497"/>
    <cellStyle name="Normal 16 3 2 10" xfId="11488"/>
    <cellStyle name="Normal 16 3 2 11" xfId="4449"/>
    <cellStyle name="Normal 16 3 2 2" xfId="702"/>
    <cellStyle name="Normal 16 3 2 2 2" xfId="1168"/>
    <cellStyle name="Normal 16 3 2 2 2 2" xfId="1439"/>
    <cellStyle name="Normal 16 3 2 2 2 2 2" xfId="3396"/>
    <cellStyle name="Normal 16 3 2 2 2 2 2 2" xfId="14062"/>
    <cellStyle name="Normal 16 3 2 2 2 2 2 3" xfId="8522"/>
    <cellStyle name="Normal 16 3 2 2 2 2 3" xfId="8523"/>
    <cellStyle name="Normal 16 3 2 2 2 2 4" xfId="7035"/>
    <cellStyle name="Normal 16 3 2 2 2 2 5" xfId="12249"/>
    <cellStyle name="Normal 16 3 2 2 2 2 6" xfId="5210"/>
    <cellStyle name="Normal 16 3 2 2 2 3" xfId="3137"/>
    <cellStyle name="Normal 16 3 2 2 2 3 2" xfId="13803"/>
    <cellStyle name="Normal 16 3 2 2 2 3 3" xfId="8524"/>
    <cellStyle name="Normal 16 3 2 2 2 4" xfId="8525"/>
    <cellStyle name="Normal 16 3 2 2 2 5" xfId="6776"/>
    <cellStyle name="Normal 16 3 2 2 2 6" xfId="11990"/>
    <cellStyle name="Normal 16 3 2 2 2 7" xfId="4951"/>
    <cellStyle name="Normal 16 3 2 2 3" xfId="1438"/>
    <cellStyle name="Normal 16 3 2 2 3 2" xfId="3395"/>
    <cellStyle name="Normal 16 3 2 2 3 2 2" xfId="14061"/>
    <cellStyle name="Normal 16 3 2 2 3 2 3" xfId="8526"/>
    <cellStyle name="Normal 16 3 2 2 3 3" xfId="8527"/>
    <cellStyle name="Normal 16 3 2 2 3 4" xfId="7034"/>
    <cellStyle name="Normal 16 3 2 2 3 5" xfId="12248"/>
    <cellStyle name="Normal 16 3 2 2 3 6" xfId="5209"/>
    <cellStyle name="Normal 16 3 2 2 4" xfId="2770"/>
    <cellStyle name="Normal 16 3 2 2 4 2" xfId="13436"/>
    <cellStyle name="Normal 16 3 2 2 4 3" xfId="8528"/>
    <cellStyle name="Normal 16 3 2 2 5" xfId="8529"/>
    <cellStyle name="Normal 16 3 2 2 6" xfId="6409"/>
    <cellStyle name="Normal 16 3 2 2 7" xfId="11623"/>
    <cellStyle name="Normal 16 3 2 2 8" xfId="4584"/>
    <cellStyle name="Normal 16 3 2 3" xfId="853"/>
    <cellStyle name="Normal 16 3 2 3 2" xfId="1440"/>
    <cellStyle name="Normal 16 3 2 3 2 2" xfId="3397"/>
    <cellStyle name="Normal 16 3 2 3 2 2 2" xfId="14063"/>
    <cellStyle name="Normal 16 3 2 3 2 2 3" xfId="8530"/>
    <cellStyle name="Normal 16 3 2 3 2 3" xfId="8531"/>
    <cellStyle name="Normal 16 3 2 3 2 4" xfId="7036"/>
    <cellStyle name="Normal 16 3 2 3 2 5" xfId="12250"/>
    <cellStyle name="Normal 16 3 2 3 2 6" xfId="5211"/>
    <cellStyle name="Normal 16 3 2 3 3" xfId="2908"/>
    <cellStyle name="Normal 16 3 2 3 3 2" xfId="13574"/>
    <cellStyle name="Normal 16 3 2 3 3 3" xfId="8532"/>
    <cellStyle name="Normal 16 3 2 3 4" xfId="8533"/>
    <cellStyle name="Normal 16 3 2 3 5" xfId="6547"/>
    <cellStyle name="Normal 16 3 2 3 6" xfId="11761"/>
    <cellStyle name="Normal 16 3 2 3 7" xfId="4722"/>
    <cellStyle name="Normal 16 3 2 4" xfId="1437"/>
    <cellStyle name="Normal 16 3 2 4 2" xfId="3394"/>
    <cellStyle name="Normal 16 3 2 4 2 2" xfId="14060"/>
    <cellStyle name="Normal 16 3 2 4 2 3" xfId="8534"/>
    <cellStyle name="Normal 16 3 2 4 3" xfId="8535"/>
    <cellStyle name="Normal 16 3 2 4 4" xfId="7033"/>
    <cellStyle name="Normal 16 3 2 4 5" xfId="12247"/>
    <cellStyle name="Normal 16 3 2 4 6" xfId="5208"/>
    <cellStyle name="Normal 16 3 2 5" xfId="2159"/>
    <cellStyle name="Normal 16 3 2 5 2" xfId="4015"/>
    <cellStyle name="Normal 16 3 2 5 2 2" xfId="14678"/>
    <cellStyle name="Normal 16 3 2 5 2 3" xfId="8536"/>
    <cellStyle name="Normal 16 3 2 5 3" xfId="8537"/>
    <cellStyle name="Normal 16 3 2 5 4" xfId="7654"/>
    <cellStyle name="Normal 16 3 2 5 5" xfId="12865"/>
    <cellStyle name="Normal 16 3 2 5 6" xfId="5826"/>
    <cellStyle name="Normal 16 3 2 6" xfId="2307"/>
    <cellStyle name="Normal 16 3 2 6 2" xfId="4151"/>
    <cellStyle name="Normal 16 3 2 6 2 2" xfId="14814"/>
    <cellStyle name="Normal 16 3 2 6 2 3" xfId="8538"/>
    <cellStyle name="Normal 16 3 2 6 3" xfId="7790"/>
    <cellStyle name="Normal 16 3 2 6 4" xfId="13001"/>
    <cellStyle name="Normal 16 3 2 6 5" xfId="5962"/>
    <cellStyle name="Normal 16 3 2 7" xfId="2635"/>
    <cellStyle name="Normal 16 3 2 7 2" xfId="13301"/>
    <cellStyle name="Normal 16 3 2 7 3" xfId="8539"/>
    <cellStyle name="Normal 16 3 2 8" xfId="8540"/>
    <cellStyle name="Normal 16 3 2 9" xfId="6274"/>
    <cellStyle name="Normal 16 3 3" xfId="604"/>
    <cellStyle name="Normal 16 3 3 10" xfId="11531"/>
    <cellStyle name="Normal 16 3 3 11" xfId="4492"/>
    <cellStyle name="Normal 16 3 3 2" xfId="746"/>
    <cellStyle name="Normal 16 3 3 2 2" xfId="1211"/>
    <cellStyle name="Normal 16 3 3 2 2 2" xfId="1443"/>
    <cellStyle name="Normal 16 3 3 2 2 2 2" xfId="3400"/>
    <cellStyle name="Normal 16 3 3 2 2 2 2 2" xfId="14066"/>
    <cellStyle name="Normal 16 3 3 2 2 2 2 3" xfId="8541"/>
    <cellStyle name="Normal 16 3 3 2 2 2 3" xfId="8542"/>
    <cellStyle name="Normal 16 3 3 2 2 2 4" xfId="7039"/>
    <cellStyle name="Normal 16 3 3 2 2 2 5" xfId="12253"/>
    <cellStyle name="Normal 16 3 3 2 2 2 6" xfId="5214"/>
    <cellStyle name="Normal 16 3 3 2 2 3" xfId="3180"/>
    <cellStyle name="Normal 16 3 3 2 2 3 2" xfId="13846"/>
    <cellStyle name="Normal 16 3 3 2 2 3 3" xfId="8543"/>
    <cellStyle name="Normal 16 3 3 2 2 4" xfId="8544"/>
    <cellStyle name="Normal 16 3 3 2 2 5" xfId="6819"/>
    <cellStyle name="Normal 16 3 3 2 2 6" xfId="12033"/>
    <cellStyle name="Normal 16 3 3 2 2 7" xfId="4994"/>
    <cellStyle name="Normal 16 3 3 2 3" xfId="1442"/>
    <cellStyle name="Normal 16 3 3 2 3 2" xfId="3399"/>
    <cellStyle name="Normal 16 3 3 2 3 2 2" xfId="14065"/>
    <cellStyle name="Normal 16 3 3 2 3 2 3" xfId="8545"/>
    <cellStyle name="Normal 16 3 3 2 3 3" xfId="8546"/>
    <cellStyle name="Normal 16 3 3 2 3 4" xfId="7038"/>
    <cellStyle name="Normal 16 3 3 2 3 5" xfId="12252"/>
    <cellStyle name="Normal 16 3 3 2 3 6" xfId="5213"/>
    <cellStyle name="Normal 16 3 3 2 4" xfId="2813"/>
    <cellStyle name="Normal 16 3 3 2 4 2" xfId="13479"/>
    <cellStyle name="Normal 16 3 3 2 4 3" xfId="8547"/>
    <cellStyle name="Normal 16 3 3 2 5" xfId="8548"/>
    <cellStyle name="Normal 16 3 3 2 6" xfId="6452"/>
    <cellStyle name="Normal 16 3 3 2 7" xfId="11666"/>
    <cellStyle name="Normal 16 3 3 2 8" xfId="4627"/>
    <cellStyle name="Normal 16 3 3 3" xfId="899"/>
    <cellStyle name="Normal 16 3 3 3 2" xfId="1444"/>
    <cellStyle name="Normal 16 3 3 3 2 2" xfId="3401"/>
    <cellStyle name="Normal 16 3 3 3 2 2 2" xfId="14067"/>
    <cellStyle name="Normal 16 3 3 3 2 2 3" xfId="8549"/>
    <cellStyle name="Normal 16 3 3 3 2 3" xfId="8550"/>
    <cellStyle name="Normal 16 3 3 3 2 4" xfId="7040"/>
    <cellStyle name="Normal 16 3 3 3 2 5" xfId="12254"/>
    <cellStyle name="Normal 16 3 3 3 2 6" xfId="5215"/>
    <cellStyle name="Normal 16 3 3 3 3" xfId="2951"/>
    <cellStyle name="Normal 16 3 3 3 3 2" xfId="13617"/>
    <cellStyle name="Normal 16 3 3 3 3 3" xfId="8551"/>
    <cellStyle name="Normal 16 3 3 3 4" xfId="8552"/>
    <cellStyle name="Normal 16 3 3 3 5" xfId="6590"/>
    <cellStyle name="Normal 16 3 3 3 6" xfId="11804"/>
    <cellStyle name="Normal 16 3 3 3 7" xfId="4765"/>
    <cellStyle name="Normal 16 3 3 4" xfId="1441"/>
    <cellStyle name="Normal 16 3 3 4 2" xfId="3398"/>
    <cellStyle name="Normal 16 3 3 4 2 2" xfId="14064"/>
    <cellStyle name="Normal 16 3 3 4 2 3" xfId="8553"/>
    <cellStyle name="Normal 16 3 3 4 3" xfId="8554"/>
    <cellStyle name="Normal 16 3 3 4 4" xfId="7037"/>
    <cellStyle name="Normal 16 3 3 4 5" xfId="12251"/>
    <cellStyle name="Normal 16 3 3 4 6" xfId="5212"/>
    <cellStyle name="Normal 16 3 3 5" xfId="2206"/>
    <cellStyle name="Normal 16 3 3 5 2" xfId="4059"/>
    <cellStyle name="Normal 16 3 3 5 2 2" xfId="14722"/>
    <cellStyle name="Normal 16 3 3 5 2 3" xfId="8555"/>
    <cellStyle name="Normal 16 3 3 5 3" xfId="8556"/>
    <cellStyle name="Normal 16 3 3 5 4" xfId="7698"/>
    <cellStyle name="Normal 16 3 3 5 5" xfId="12909"/>
    <cellStyle name="Normal 16 3 3 5 6" xfId="5870"/>
    <cellStyle name="Normal 16 3 3 6" xfId="2350"/>
    <cellStyle name="Normal 16 3 3 6 2" xfId="4194"/>
    <cellStyle name="Normal 16 3 3 6 2 2" xfId="14857"/>
    <cellStyle name="Normal 16 3 3 6 2 3" xfId="8557"/>
    <cellStyle name="Normal 16 3 3 6 3" xfId="7833"/>
    <cellStyle name="Normal 16 3 3 6 4" xfId="13044"/>
    <cellStyle name="Normal 16 3 3 6 5" xfId="6005"/>
    <cellStyle name="Normal 16 3 3 7" xfId="2678"/>
    <cellStyle name="Normal 16 3 3 7 2" xfId="13344"/>
    <cellStyle name="Normal 16 3 3 7 3" xfId="8558"/>
    <cellStyle name="Normal 16 3 3 8" xfId="8559"/>
    <cellStyle name="Normal 16 3 3 9" xfId="6317"/>
    <cellStyle name="Normal 16 3 4" xfId="438"/>
    <cellStyle name="Normal 16 3 4 2" xfId="1009"/>
    <cellStyle name="Normal 16 3 4 2 2" xfId="1446"/>
    <cellStyle name="Normal 16 3 4 2 2 2" xfId="3403"/>
    <cellStyle name="Normal 16 3 4 2 2 2 2" xfId="14069"/>
    <cellStyle name="Normal 16 3 4 2 2 2 3" xfId="8560"/>
    <cellStyle name="Normal 16 3 4 2 2 3" xfId="8561"/>
    <cellStyle name="Normal 16 3 4 2 2 4" xfId="7042"/>
    <cellStyle name="Normal 16 3 4 2 2 5" xfId="12256"/>
    <cellStyle name="Normal 16 3 4 2 2 6" xfId="5217"/>
    <cellStyle name="Normal 16 3 4 2 3" xfId="3041"/>
    <cellStyle name="Normal 16 3 4 2 3 2" xfId="13707"/>
    <cellStyle name="Normal 16 3 4 2 3 3" xfId="8562"/>
    <cellStyle name="Normal 16 3 4 2 4" xfId="8563"/>
    <cellStyle name="Normal 16 3 4 2 5" xfId="6680"/>
    <cellStyle name="Normal 16 3 4 2 6" xfId="11894"/>
    <cellStyle name="Normal 16 3 4 2 7" xfId="4855"/>
    <cellStyle name="Normal 16 3 4 3" xfId="1445"/>
    <cellStyle name="Normal 16 3 4 3 2" xfId="3402"/>
    <cellStyle name="Normal 16 3 4 3 2 2" xfId="14068"/>
    <cellStyle name="Normal 16 3 4 3 2 3" xfId="8564"/>
    <cellStyle name="Normal 16 3 4 3 3" xfId="8565"/>
    <cellStyle name="Normal 16 3 4 3 4" xfId="7041"/>
    <cellStyle name="Normal 16 3 4 3 5" xfId="12255"/>
    <cellStyle name="Normal 16 3 4 3 6" xfId="5216"/>
    <cellStyle name="Normal 16 3 4 4" xfId="2589"/>
    <cellStyle name="Normal 16 3 4 4 2" xfId="13255"/>
    <cellStyle name="Normal 16 3 4 4 3" xfId="8566"/>
    <cellStyle name="Normal 16 3 4 5" xfId="8567"/>
    <cellStyle name="Normal 16 3 4 6" xfId="6228"/>
    <cellStyle name="Normal 16 3 4 7" xfId="11442"/>
    <cellStyle name="Normal 16 3 4 8" xfId="4403"/>
    <cellStyle name="Normal 16 3 5" xfId="656"/>
    <cellStyle name="Normal 16 3 5 2" xfId="1122"/>
    <cellStyle name="Normal 16 3 5 2 2" xfId="1448"/>
    <cellStyle name="Normal 16 3 5 2 2 2" xfId="3405"/>
    <cellStyle name="Normal 16 3 5 2 2 2 2" xfId="14071"/>
    <cellStyle name="Normal 16 3 5 2 2 2 3" xfId="8568"/>
    <cellStyle name="Normal 16 3 5 2 2 3" xfId="8569"/>
    <cellStyle name="Normal 16 3 5 2 2 4" xfId="7044"/>
    <cellStyle name="Normal 16 3 5 2 2 5" xfId="12258"/>
    <cellStyle name="Normal 16 3 5 2 2 6" xfId="5219"/>
    <cellStyle name="Normal 16 3 5 2 3" xfId="3091"/>
    <cellStyle name="Normal 16 3 5 2 3 2" xfId="13757"/>
    <cellStyle name="Normal 16 3 5 2 3 3" xfId="8570"/>
    <cellStyle name="Normal 16 3 5 2 4" xfId="8571"/>
    <cellStyle name="Normal 16 3 5 2 5" xfId="6730"/>
    <cellStyle name="Normal 16 3 5 2 6" xfId="11944"/>
    <cellStyle name="Normal 16 3 5 2 7" xfId="4905"/>
    <cellStyle name="Normal 16 3 5 3" xfId="1447"/>
    <cellStyle name="Normal 16 3 5 3 2" xfId="3404"/>
    <cellStyle name="Normal 16 3 5 3 2 2" xfId="14070"/>
    <cellStyle name="Normal 16 3 5 3 2 3" xfId="8572"/>
    <cellStyle name="Normal 16 3 5 3 3" xfId="8573"/>
    <cellStyle name="Normal 16 3 5 3 4" xfId="7043"/>
    <cellStyle name="Normal 16 3 5 3 5" xfId="12257"/>
    <cellStyle name="Normal 16 3 5 3 6" xfId="5218"/>
    <cellStyle name="Normal 16 3 5 4" xfId="2724"/>
    <cellStyle name="Normal 16 3 5 4 2" xfId="13390"/>
    <cellStyle name="Normal 16 3 5 4 3" xfId="8574"/>
    <cellStyle name="Normal 16 3 5 5" xfId="8575"/>
    <cellStyle name="Normal 16 3 5 6" xfId="6363"/>
    <cellStyle name="Normal 16 3 5 7" xfId="11577"/>
    <cellStyle name="Normal 16 3 5 8" xfId="4538"/>
    <cellStyle name="Normal 16 3 6" xfId="322"/>
    <cellStyle name="Normal 16 3 6 2" xfId="951"/>
    <cellStyle name="Normal 16 3 6 2 2" xfId="1450"/>
    <cellStyle name="Normal 16 3 6 2 2 2" xfId="3407"/>
    <cellStyle name="Normal 16 3 6 2 2 2 2" xfId="14073"/>
    <cellStyle name="Normal 16 3 6 2 2 2 3" xfId="8576"/>
    <cellStyle name="Normal 16 3 6 2 2 3" xfId="8577"/>
    <cellStyle name="Normal 16 3 6 2 2 4" xfId="7046"/>
    <cellStyle name="Normal 16 3 6 2 2 5" xfId="12260"/>
    <cellStyle name="Normal 16 3 6 2 2 6" xfId="5221"/>
    <cellStyle name="Normal 16 3 6 2 3" xfId="2997"/>
    <cellStyle name="Normal 16 3 6 2 3 2" xfId="13663"/>
    <cellStyle name="Normal 16 3 6 2 3 3" xfId="8578"/>
    <cellStyle name="Normal 16 3 6 2 4" xfId="8579"/>
    <cellStyle name="Normal 16 3 6 2 5" xfId="6636"/>
    <cellStyle name="Normal 16 3 6 2 6" xfId="11850"/>
    <cellStyle name="Normal 16 3 6 2 7" xfId="4811"/>
    <cellStyle name="Normal 16 3 6 3" xfId="1449"/>
    <cellStyle name="Normal 16 3 6 3 2" xfId="3406"/>
    <cellStyle name="Normal 16 3 6 3 2 2" xfId="14072"/>
    <cellStyle name="Normal 16 3 6 3 2 3" xfId="8580"/>
    <cellStyle name="Normal 16 3 6 3 3" xfId="8581"/>
    <cellStyle name="Normal 16 3 6 3 4" xfId="7045"/>
    <cellStyle name="Normal 16 3 6 3 5" xfId="12259"/>
    <cellStyle name="Normal 16 3 6 3 6" xfId="5220"/>
    <cellStyle name="Normal 16 3 6 4" xfId="2540"/>
    <cellStyle name="Normal 16 3 6 4 2" xfId="13206"/>
    <cellStyle name="Normal 16 3 6 4 3" xfId="8582"/>
    <cellStyle name="Normal 16 3 6 5" xfId="8583"/>
    <cellStyle name="Normal 16 3 6 6" xfId="6179"/>
    <cellStyle name="Normal 16 3 6 7" xfId="11393"/>
    <cellStyle name="Normal 16 3 6 8" xfId="4354"/>
    <cellStyle name="Normal 16 3 7" xfId="805"/>
    <cellStyle name="Normal 16 3 7 2" xfId="1451"/>
    <cellStyle name="Normal 16 3 7 2 2" xfId="3408"/>
    <cellStyle name="Normal 16 3 7 2 2 2" xfId="14074"/>
    <cellStyle name="Normal 16 3 7 2 2 3" xfId="8584"/>
    <cellStyle name="Normal 16 3 7 2 3" xfId="8585"/>
    <cellStyle name="Normal 16 3 7 2 4" xfId="7047"/>
    <cellStyle name="Normal 16 3 7 2 5" xfId="12261"/>
    <cellStyle name="Normal 16 3 7 2 6" xfId="5222"/>
    <cellStyle name="Normal 16 3 7 3" xfId="2862"/>
    <cellStyle name="Normal 16 3 7 3 2" xfId="13528"/>
    <cellStyle name="Normal 16 3 7 3 3" xfId="8586"/>
    <cellStyle name="Normal 16 3 7 4" xfId="8587"/>
    <cellStyle name="Normal 16 3 7 5" xfId="6501"/>
    <cellStyle name="Normal 16 3 7 6" xfId="11715"/>
    <cellStyle name="Normal 16 3 7 7" xfId="4676"/>
    <cellStyle name="Normal 16 3 8" xfId="1272"/>
    <cellStyle name="Normal 16 3 8 2" xfId="3229"/>
    <cellStyle name="Normal 16 3 8 2 2" xfId="13895"/>
    <cellStyle name="Normal 16 3 8 2 3" xfId="8588"/>
    <cellStyle name="Normal 16 3 8 3" xfId="8589"/>
    <cellStyle name="Normal 16 3 8 4" xfId="6868"/>
    <cellStyle name="Normal 16 3 8 5" xfId="12082"/>
    <cellStyle name="Normal 16 3 8 6" xfId="5043"/>
    <cellStyle name="Normal 16 3 9" xfId="215"/>
    <cellStyle name="Normal 16 3 9 2" xfId="2495"/>
    <cellStyle name="Normal 16 3 9 2 2" xfId="13162"/>
    <cellStyle name="Normal 16 3 9 2 3" xfId="8590"/>
    <cellStyle name="Normal 16 3 9 3" xfId="8591"/>
    <cellStyle name="Normal 16 3 9 4" xfId="6134"/>
    <cellStyle name="Normal 16 3 9 5" xfId="11349"/>
    <cellStyle name="Normal 16 3 9 6" xfId="4310"/>
    <cellStyle name="Normal 16 4" xfId="495"/>
    <cellStyle name="Normal 16 4 10" xfId="11486"/>
    <cellStyle name="Normal 16 4 11" xfId="4447"/>
    <cellStyle name="Normal 16 4 2" xfId="700"/>
    <cellStyle name="Normal 16 4 2 2" xfId="1166"/>
    <cellStyle name="Normal 16 4 2 2 2" xfId="1454"/>
    <cellStyle name="Normal 16 4 2 2 2 2" xfId="3411"/>
    <cellStyle name="Normal 16 4 2 2 2 2 2" xfId="14077"/>
    <cellStyle name="Normal 16 4 2 2 2 2 3" xfId="8592"/>
    <cellStyle name="Normal 16 4 2 2 2 3" xfId="8593"/>
    <cellStyle name="Normal 16 4 2 2 2 4" xfId="7050"/>
    <cellStyle name="Normal 16 4 2 2 2 5" xfId="12264"/>
    <cellStyle name="Normal 16 4 2 2 2 6" xfId="5225"/>
    <cellStyle name="Normal 16 4 2 2 3" xfId="3135"/>
    <cellStyle name="Normal 16 4 2 2 3 2" xfId="13801"/>
    <cellStyle name="Normal 16 4 2 2 3 3" xfId="8594"/>
    <cellStyle name="Normal 16 4 2 2 4" xfId="8595"/>
    <cellStyle name="Normal 16 4 2 2 5" xfId="6774"/>
    <cellStyle name="Normal 16 4 2 2 6" xfId="11988"/>
    <cellStyle name="Normal 16 4 2 2 7" xfId="4949"/>
    <cellStyle name="Normal 16 4 2 3" xfId="1453"/>
    <cellStyle name="Normal 16 4 2 3 2" xfId="3410"/>
    <cellStyle name="Normal 16 4 2 3 2 2" xfId="14076"/>
    <cellStyle name="Normal 16 4 2 3 2 3" xfId="8596"/>
    <cellStyle name="Normal 16 4 2 3 3" xfId="8597"/>
    <cellStyle name="Normal 16 4 2 3 4" xfId="7049"/>
    <cellStyle name="Normal 16 4 2 3 5" xfId="12263"/>
    <cellStyle name="Normal 16 4 2 3 6" xfId="5224"/>
    <cellStyle name="Normal 16 4 2 4" xfId="2768"/>
    <cellStyle name="Normal 16 4 2 4 2" xfId="13434"/>
    <cellStyle name="Normal 16 4 2 4 3" xfId="8598"/>
    <cellStyle name="Normal 16 4 2 5" xfId="8599"/>
    <cellStyle name="Normal 16 4 2 6" xfId="6407"/>
    <cellStyle name="Normal 16 4 2 7" xfId="11621"/>
    <cellStyle name="Normal 16 4 2 8" xfId="4582"/>
    <cellStyle name="Normal 16 4 3" xfId="851"/>
    <cellStyle name="Normal 16 4 3 2" xfId="1455"/>
    <cellStyle name="Normal 16 4 3 2 2" xfId="3412"/>
    <cellStyle name="Normal 16 4 3 2 2 2" xfId="14078"/>
    <cellStyle name="Normal 16 4 3 2 2 3" xfId="8600"/>
    <cellStyle name="Normal 16 4 3 2 3" xfId="8601"/>
    <cellStyle name="Normal 16 4 3 2 4" xfId="7051"/>
    <cellStyle name="Normal 16 4 3 2 5" xfId="12265"/>
    <cellStyle name="Normal 16 4 3 2 6" xfId="5226"/>
    <cellStyle name="Normal 16 4 3 3" xfId="2906"/>
    <cellStyle name="Normal 16 4 3 3 2" xfId="13572"/>
    <cellStyle name="Normal 16 4 3 3 3" xfId="8602"/>
    <cellStyle name="Normal 16 4 3 4" xfId="8603"/>
    <cellStyle name="Normal 16 4 3 5" xfId="6545"/>
    <cellStyle name="Normal 16 4 3 6" xfId="11759"/>
    <cellStyle name="Normal 16 4 3 7" xfId="4720"/>
    <cellStyle name="Normal 16 4 4" xfId="1452"/>
    <cellStyle name="Normal 16 4 4 2" xfId="3409"/>
    <cellStyle name="Normal 16 4 4 2 2" xfId="14075"/>
    <cellStyle name="Normal 16 4 4 2 3" xfId="8604"/>
    <cellStyle name="Normal 16 4 4 3" xfId="8605"/>
    <cellStyle name="Normal 16 4 4 4" xfId="7048"/>
    <cellStyle name="Normal 16 4 4 5" xfId="12262"/>
    <cellStyle name="Normal 16 4 4 6" xfId="5223"/>
    <cellStyle name="Normal 16 4 5" xfId="2157"/>
    <cellStyle name="Normal 16 4 5 2" xfId="4013"/>
    <cellStyle name="Normal 16 4 5 2 2" xfId="14676"/>
    <cellStyle name="Normal 16 4 5 2 3" xfId="8606"/>
    <cellStyle name="Normal 16 4 5 3" xfId="8607"/>
    <cellStyle name="Normal 16 4 5 4" xfId="7652"/>
    <cellStyle name="Normal 16 4 5 5" xfId="12863"/>
    <cellStyle name="Normal 16 4 5 6" xfId="5824"/>
    <cellStyle name="Normal 16 4 6" xfId="2305"/>
    <cellStyle name="Normal 16 4 6 2" xfId="4149"/>
    <cellStyle name="Normal 16 4 6 2 2" xfId="14812"/>
    <cellStyle name="Normal 16 4 6 2 3" xfId="8608"/>
    <cellStyle name="Normal 16 4 6 3" xfId="7788"/>
    <cellStyle name="Normal 16 4 6 4" xfId="12999"/>
    <cellStyle name="Normal 16 4 6 5" xfId="5960"/>
    <cellStyle name="Normal 16 4 7" xfId="2633"/>
    <cellStyle name="Normal 16 4 7 2" xfId="13299"/>
    <cellStyle name="Normal 16 4 7 3" xfId="8609"/>
    <cellStyle name="Normal 16 4 8" xfId="8610"/>
    <cellStyle name="Normal 16 4 9" xfId="6272"/>
    <cellStyle name="Normal 16 5" xfId="602"/>
    <cellStyle name="Normal 16 5 10" xfId="11529"/>
    <cellStyle name="Normal 16 5 11" xfId="4490"/>
    <cellStyle name="Normal 16 5 2" xfId="744"/>
    <cellStyle name="Normal 16 5 2 2" xfId="1209"/>
    <cellStyle name="Normal 16 5 2 2 2" xfId="1458"/>
    <cellStyle name="Normal 16 5 2 2 2 2" xfId="3415"/>
    <cellStyle name="Normal 16 5 2 2 2 2 2" xfId="14081"/>
    <cellStyle name="Normal 16 5 2 2 2 2 3" xfId="8611"/>
    <cellStyle name="Normal 16 5 2 2 2 3" xfId="8612"/>
    <cellStyle name="Normal 16 5 2 2 2 4" xfId="7054"/>
    <cellStyle name="Normal 16 5 2 2 2 5" xfId="12268"/>
    <cellStyle name="Normal 16 5 2 2 2 6" xfId="5229"/>
    <cellStyle name="Normal 16 5 2 2 3" xfId="3178"/>
    <cellStyle name="Normal 16 5 2 2 3 2" xfId="13844"/>
    <cellStyle name="Normal 16 5 2 2 3 3" xfId="8613"/>
    <cellStyle name="Normal 16 5 2 2 4" xfId="8614"/>
    <cellStyle name="Normal 16 5 2 2 5" xfId="6817"/>
    <cellStyle name="Normal 16 5 2 2 6" xfId="12031"/>
    <cellStyle name="Normal 16 5 2 2 7" xfId="4992"/>
    <cellStyle name="Normal 16 5 2 3" xfId="1457"/>
    <cellStyle name="Normal 16 5 2 3 2" xfId="3414"/>
    <cellStyle name="Normal 16 5 2 3 2 2" xfId="14080"/>
    <cellStyle name="Normal 16 5 2 3 2 3" xfId="8615"/>
    <cellStyle name="Normal 16 5 2 3 3" xfId="8616"/>
    <cellStyle name="Normal 16 5 2 3 4" xfId="7053"/>
    <cellStyle name="Normal 16 5 2 3 5" xfId="12267"/>
    <cellStyle name="Normal 16 5 2 3 6" xfId="5228"/>
    <cellStyle name="Normal 16 5 2 4" xfId="2811"/>
    <cellStyle name="Normal 16 5 2 4 2" xfId="13477"/>
    <cellStyle name="Normal 16 5 2 4 3" xfId="8617"/>
    <cellStyle name="Normal 16 5 2 5" xfId="8618"/>
    <cellStyle name="Normal 16 5 2 6" xfId="6450"/>
    <cellStyle name="Normal 16 5 2 7" xfId="11664"/>
    <cellStyle name="Normal 16 5 2 8" xfId="4625"/>
    <cellStyle name="Normal 16 5 3" xfId="897"/>
    <cellStyle name="Normal 16 5 3 2" xfId="1459"/>
    <cellStyle name="Normal 16 5 3 2 2" xfId="3416"/>
    <cellStyle name="Normal 16 5 3 2 2 2" xfId="14082"/>
    <cellStyle name="Normal 16 5 3 2 2 3" xfId="8619"/>
    <cellStyle name="Normal 16 5 3 2 3" xfId="8620"/>
    <cellStyle name="Normal 16 5 3 2 4" xfId="7055"/>
    <cellStyle name="Normal 16 5 3 2 5" xfId="12269"/>
    <cellStyle name="Normal 16 5 3 2 6" xfId="5230"/>
    <cellStyle name="Normal 16 5 3 3" xfId="2949"/>
    <cellStyle name="Normal 16 5 3 3 2" xfId="13615"/>
    <cellStyle name="Normal 16 5 3 3 3" xfId="8621"/>
    <cellStyle name="Normal 16 5 3 4" xfId="8622"/>
    <cellStyle name="Normal 16 5 3 5" xfId="6588"/>
    <cellStyle name="Normal 16 5 3 6" xfId="11802"/>
    <cellStyle name="Normal 16 5 3 7" xfId="4763"/>
    <cellStyle name="Normal 16 5 4" xfId="1456"/>
    <cellStyle name="Normal 16 5 4 2" xfId="3413"/>
    <cellStyle name="Normal 16 5 4 2 2" xfId="14079"/>
    <cellStyle name="Normal 16 5 4 2 3" xfId="8623"/>
    <cellStyle name="Normal 16 5 4 3" xfId="8624"/>
    <cellStyle name="Normal 16 5 4 4" xfId="7052"/>
    <cellStyle name="Normal 16 5 4 5" xfId="12266"/>
    <cellStyle name="Normal 16 5 4 6" xfId="5227"/>
    <cellStyle name="Normal 16 5 5" xfId="2204"/>
    <cellStyle name="Normal 16 5 5 2" xfId="4057"/>
    <cellStyle name="Normal 16 5 5 2 2" xfId="14720"/>
    <cellStyle name="Normal 16 5 5 2 3" xfId="8625"/>
    <cellStyle name="Normal 16 5 5 3" xfId="8626"/>
    <cellStyle name="Normal 16 5 5 4" xfId="7696"/>
    <cellStyle name="Normal 16 5 5 5" xfId="12907"/>
    <cellStyle name="Normal 16 5 5 6" xfId="5868"/>
    <cellStyle name="Normal 16 5 6" xfId="2348"/>
    <cellStyle name="Normal 16 5 6 2" xfId="4192"/>
    <cellStyle name="Normal 16 5 6 2 2" xfId="14855"/>
    <cellStyle name="Normal 16 5 6 2 3" xfId="8627"/>
    <cellStyle name="Normal 16 5 6 3" xfId="7831"/>
    <cellStyle name="Normal 16 5 6 4" xfId="13042"/>
    <cellStyle name="Normal 16 5 6 5" xfId="6003"/>
    <cellStyle name="Normal 16 5 7" xfId="2676"/>
    <cellStyle name="Normal 16 5 7 2" xfId="13342"/>
    <cellStyle name="Normal 16 5 7 3" xfId="8628"/>
    <cellStyle name="Normal 16 5 8" xfId="8629"/>
    <cellStyle name="Normal 16 5 9" xfId="6315"/>
    <cellStyle name="Normal 16 6" xfId="436"/>
    <cellStyle name="Normal 16 6 2" xfId="1007"/>
    <cellStyle name="Normal 16 6 2 2" xfId="1461"/>
    <cellStyle name="Normal 16 6 2 2 2" xfId="3418"/>
    <cellStyle name="Normal 16 6 2 2 2 2" xfId="14084"/>
    <cellStyle name="Normal 16 6 2 2 2 3" xfId="8630"/>
    <cellStyle name="Normal 16 6 2 2 3" xfId="8631"/>
    <cellStyle name="Normal 16 6 2 2 4" xfId="7057"/>
    <cellStyle name="Normal 16 6 2 2 5" xfId="12271"/>
    <cellStyle name="Normal 16 6 2 2 6" xfId="5232"/>
    <cellStyle name="Normal 16 6 2 3" xfId="3039"/>
    <cellStyle name="Normal 16 6 2 3 2" xfId="13705"/>
    <cellStyle name="Normal 16 6 2 3 3" xfId="8632"/>
    <cellStyle name="Normal 16 6 2 4" xfId="8633"/>
    <cellStyle name="Normal 16 6 2 5" xfId="6678"/>
    <cellStyle name="Normal 16 6 2 6" xfId="11892"/>
    <cellStyle name="Normal 16 6 2 7" xfId="4853"/>
    <cellStyle name="Normal 16 6 3" xfId="1460"/>
    <cellStyle name="Normal 16 6 3 2" xfId="3417"/>
    <cellStyle name="Normal 16 6 3 2 2" xfId="14083"/>
    <cellStyle name="Normal 16 6 3 2 3" xfId="8634"/>
    <cellStyle name="Normal 16 6 3 3" xfId="8635"/>
    <cellStyle name="Normal 16 6 3 4" xfId="7056"/>
    <cellStyle name="Normal 16 6 3 5" xfId="12270"/>
    <cellStyle name="Normal 16 6 3 6" xfId="5231"/>
    <cellStyle name="Normal 16 6 4" xfId="2587"/>
    <cellStyle name="Normal 16 6 4 2" xfId="13253"/>
    <cellStyle name="Normal 16 6 4 3" xfId="8636"/>
    <cellStyle name="Normal 16 6 5" xfId="8637"/>
    <cellStyle name="Normal 16 6 6" xfId="6226"/>
    <cellStyle name="Normal 16 6 7" xfId="11440"/>
    <cellStyle name="Normal 16 6 8" xfId="4401"/>
    <cellStyle name="Normal 16 7" xfId="654"/>
    <cellStyle name="Normal 16 7 2" xfId="1120"/>
    <cellStyle name="Normal 16 7 2 2" xfId="1463"/>
    <cellStyle name="Normal 16 7 2 2 2" xfId="3420"/>
    <cellStyle name="Normal 16 7 2 2 2 2" xfId="14086"/>
    <cellStyle name="Normal 16 7 2 2 2 3" xfId="8638"/>
    <cellStyle name="Normal 16 7 2 2 3" xfId="8639"/>
    <cellStyle name="Normal 16 7 2 2 4" xfId="7059"/>
    <cellStyle name="Normal 16 7 2 2 5" xfId="12273"/>
    <cellStyle name="Normal 16 7 2 2 6" xfId="5234"/>
    <cellStyle name="Normal 16 7 2 3" xfId="3089"/>
    <cellStyle name="Normal 16 7 2 3 2" xfId="13755"/>
    <cellStyle name="Normal 16 7 2 3 3" xfId="8640"/>
    <cellStyle name="Normal 16 7 2 4" xfId="8641"/>
    <cellStyle name="Normal 16 7 2 5" xfId="6728"/>
    <cellStyle name="Normal 16 7 2 6" xfId="11942"/>
    <cellStyle name="Normal 16 7 2 7" xfId="4903"/>
    <cellStyle name="Normal 16 7 3" xfId="1462"/>
    <cellStyle name="Normal 16 7 3 2" xfId="3419"/>
    <cellStyle name="Normal 16 7 3 2 2" xfId="14085"/>
    <cellStyle name="Normal 16 7 3 2 3" xfId="8642"/>
    <cellStyle name="Normal 16 7 3 3" xfId="8643"/>
    <cellStyle name="Normal 16 7 3 4" xfId="7058"/>
    <cellStyle name="Normal 16 7 3 5" xfId="12272"/>
    <cellStyle name="Normal 16 7 3 6" xfId="5233"/>
    <cellStyle name="Normal 16 7 4" xfId="2722"/>
    <cellStyle name="Normal 16 7 4 2" xfId="13388"/>
    <cellStyle name="Normal 16 7 4 3" xfId="8644"/>
    <cellStyle name="Normal 16 7 5" xfId="8645"/>
    <cellStyle name="Normal 16 7 6" xfId="6361"/>
    <cellStyle name="Normal 16 7 7" xfId="11575"/>
    <cellStyle name="Normal 16 7 8" xfId="4536"/>
    <cellStyle name="Normal 16 8" xfId="320"/>
    <cellStyle name="Normal 16 8 2" xfId="949"/>
    <cellStyle name="Normal 16 8 2 2" xfId="1465"/>
    <cellStyle name="Normal 16 8 2 2 2" xfId="3422"/>
    <cellStyle name="Normal 16 8 2 2 2 2" xfId="14088"/>
    <cellStyle name="Normal 16 8 2 2 2 3" xfId="8646"/>
    <cellStyle name="Normal 16 8 2 2 3" xfId="8647"/>
    <cellStyle name="Normal 16 8 2 2 4" xfId="7061"/>
    <cellStyle name="Normal 16 8 2 2 5" xfId="12275"/>
    <cellStyle name="Normal 16 8 2 2 6" xfId="5236"/>
    <cellStyle name="Normal 16 8 2 3" xfId="2995"/>
    <cellStyle name="Normal 16 8 2 3 2" xfId="13661"/>
    <cellStyle name="Normal 16 8 2 3 3" xfId="8648"/>
    <cellStyle name="Normal 16 8 2 4" xfId="8649"/>
    <cellStyle name="Normal 16 8 2 5" xfId="6634"/>
    <cellStyle name="Normal 16 8 2 6" xfId="11848"/>
    <cellStyle name="Normal 16 8 2 7" xfId="4809"/>
    <cellStyle name="Normal 16 8 3" xfId="1464"/>
    <cellStyle name="Normal 16 8 3 2" xfId="3421"/>
    <cellStyle name="Normal 16 8 3 2 2" xfId="14087"/>
    <cellStyle name="Normal 16 8 3 2 3" xfId="8650"/>
    <cellStyle name="Normal 16 8 3 3" xfId="8651"/>
    <cellStyle name="Normal 16 8 3 4" xfId="7060"/>
    <cellStyle name="Normal 16 8 3 5" xfId="12274"/>
    <cellStyle name="Normal 16 8 3 6" xfId="5235"/>
    <cellStyle name="Normal 16 8 4" xfId="2538"/>
    <cellStyle name="Normal 16 8 4 2" xfId="13204"/>
    <cellStyle name="Normal 16 8 4 3" xfId="8652"/>
    <cellStyle name="Normal 16 8 5" xfId="8653"/>
    <cellStyle name="Normal 16 8 6" xfId="6177"/>
    <cellStyle name="Normal 16 8 7" xfId="11391"/>
    <cellStyle name="Normal 16 8 8" xfId="4352"/>
    <cellStyle name="Normal 16 9" xfId="803"/>
    <cellStyle name="Normal 16 9 2" xfId="1466"/>
    <cellStyle name="Normal 16 9 2 2" xfId="3423"/>
    <cellStyle name="Normal 16 9 2 2 2" xfId="14089"/>
    <cellStyle name="Normal 16 9 2 2 3" xfId="8654"/>
    <cellStyle name="Normal 16 9 2 3" xfId="8655"/>
    <cellStyle name="Normal 16 9 2 4" xfId="7062"/>
    <cellStyle name="Normal 16 9 2 5" xfId="12276"/>
    <cellStyle name="Normal 16 9 2 6" xfId="5237"/>
    <cellStyle name="Normal 16 9 3" xfId="2860"/>
    <cellStyle name="Normal 16 9 3 2" xfId="13526"/>
    <cellStyle name="Normal 16 9 3 3" xfId="8656"/>
    <cellStyle name="Normal 16 9 4" xfId="8657"/>
    <cellStyle name="Normal 16 9 5" xfId="6499"/>
    <cellStyle name="Normal 16 9 6" xfId="11713"/>
    <cellStyle name="Normal 16 9 7" xfId="4674"/>
    <cellStyle name="Normal 160" xfId="2029"/>
    <cellStyle name="Normal 161" xfId="2052"/>
    <cellStyle name="Normal 162" xfId="2053"/>
    <cellStyle name="Normal 163" xfId="2100"/>
    <cellStyle name="Normal 164" xfId="2144"/>
    <cellStyle name="Normal 165" xfId="2161"/>
    <cellStyle name="Normal 166" xfId="2172"/>
    <cellStyle name="Normal 167" xfId="2245"/>
    <cellStyle name="Normal 168" xfId="2249"/>
    <cellStyle name="Normal 169" xfId="2248"/>
    <cellStyle name="Normal 17" xfId="111"/>
    <cellStyle name="Normal 17 2" xfId="498"/>
    <cellStyle name="Normal 17 2 2" xfId="1049"/>
    <cellStyle name="Normal 17 3" xfId="402"/>
    <cellStyle name="Normal 17 4" xfId="286"/>
    <cellStyle name="Normal 170" xfId="2247"/>
    <cellStyle name="Normal 171" xfId="2160"/>
    <cellStyle name="Normal 172" xfId="2250"/>
    <cellStyle name="Normal 173" xfId="2251"/>
    <cellStyle name="Normal 174" xfId="2387"/>
    <cellStyle name="Normal 174 2" xfId="4231"/>
    <cellStyle name="Normal 174 2 2" xfId="14894"/>
    <cellStyle name="Normal 174 3" xfId="13081"/>
    <cellStyle name="Normal 175" xfId="2439"/>
    <cellStyle name="Normal 175 2" xfId="4256"/>
    <cellStyle name="Normal 175 2 2" xfId="14919"/>
    <cellStyle name="Normal 175 3" xfId="13107"/>
    <cellStyle name="Normal 176" xfId="2441"/>
    <cellStyle name="Normal 176 2" xfId="4258"/>
    <cellStyle name="Normal 176 2 2" xfId="14921"/>
    <cellStyle name="Normal 176 3" xfId="13109"/>
    <cellStyle name="Normal 177" xfId="2442"/>
    <cellStyle name="Normal 177 2" xfId="4259"/>
    <cellStyle name="Normal 177 2 2" xfId="14922"/>
    <cellStyle name="Normal 177 3" xfId="13110"/>
    <cellStyle name="Normal 178" xfId="2440"/>
    <cellStyle name="Normal 178 2" xfId="4257"/>
    <cellStyle name="Normal 178 2 2" xfId="14920"/>
    <cellStyle name="Normal 178 3" xfId="13108"/>
    <cellStyle name="Normal 179" xfId="2443"/>
    <cellStyle name="Normal 179 2" xfId="13111"/>
    <cellStyle name="Normal 18" xfId="112"/>
    <cellStyle name="Normal 18 2" xfId="499"/>
    <cellStyle name="Normal 18 2 2" xfId="1050"/>
    <cellStyle name="Normal 18 3" xfId="412"/>
    <cellStyle name="Normal 18 4" xfId="296"/>
    <cellStyle name="Normal 180" xfId="14923"/>
    <cellStyle name="Normal 181" xfId="14924"/>
    <cellStyle name="Normal 182" xfId="14925"/>
    <cellStyle name="Normal 19" xfId="113"/>
    <cellStyle name="Normal 19 2" xfId="500"/>
    <cellStyle name="Normal 19 2 2" xfId="1051"/>
    <cellStyle name="Normal 19 3" xfId="393"/>
    <cellStyle name="Normal 19 4" xfId="277"/>
    <cellStyle name="Normal 2" xfId="10"/>
    <cellStyle name="Normal 2 2" xfId="17"/>
    <cellStyle name="Normal 2 2 2" xfId="175"/>
    <cellStyle name="Normal 2 2 2 2" xfId="828"/>
    <cellStyle name="Normal 2 2 2 3" xfId="2421"/>
    <cellStyle name="Normal 2 2 2 3 2" xfId="4246"/>
    <cellStyle name="Normal 2 2 2 3 2 2" xfId="14909"/>
    <cellStyle name="Normal 2 2 2 3 3" xfId="13096"/>
    <cellStyle name="Normal 2 2 3" xfId="2088"/>
    <cellStyle name="Normal 2 2 3 2" xfId="3958"/>
    <cellStyle name="Normal 2 2 3 2 2" xfId="14621"/>
    <cellStyle name="Normal 2 2 3 2 3" xfId="8658"/>
    <cellStyle name="Normal 2 2 3 3" xfId="8659"/>
    <cellStyle name="Normal 2 2 3 4" xfId="7597"/>
    <cellStyle name="Normal 2 2 3 5" xfId="12808"/>
    <cellStyle name="Normal 2 2 3 6" xfId="5769"/>
    <cellStyle name="Normal 2 2 4" xfId="2420"/>
    <cellStyle name="Normal 2 2 4 2" xfId="4245"/>
    <cellStyle name="Normal 2 2 4 2 2" xfId="14908"/>
    <cellStyle name="Normal 2 2 4 3" xfId="13095"/>
    <cellStyle name="Normal 2 3" xfId="796"/>
    <cellStyle name="Normal 2 3 2" xfId="2422"/>
    <cellStyle name="Normal 2 3 2 2" xfId="4247"/>
    <cellStyle name="Normal 2 3 2 2 2" xfId="14910"/>
    <cellStyle name="Normal 2 3 2 3" xfId="13097"/>
    <cellStyle name="Normal 2 4" xfId="2054"/>
    <cellStyle name="Normal 2 4 2" xfId="2423"/>
    <cellStyle name="Normal 2 4 2 2" xfId="4248"/>
    <cellStyle name="Normal 2 4 2 2 2" xfId="14911"/>
    <cellStyle name="Normal 2 4 2 3" xfId="13098"/>
    <cellStyle name="Normal 2 4 2 4" xfId="8660"/>
    <cellStyle name="Normal 2 4 3" xfId="3956"/>
    <cellStyle name="Normal 2 4 3 2" xfId="14619"/>
    <cellStyle name="Normal 2 4 3 3" xfId="8661"/>
    <cellStyle name="Normal 2 4 4" xfId="7595"/>
    <cellStyle name="Normal 2 4 5" xfId="12806"/>
    <cellStyle name="Normal 2 4 6" xfId="5767"/>
    <cellStyle name="Normal 20" xfId="114"/>
    <cellStyle name="Normal 20 2" xfId="501"/>
    <cellStyle name="Normal 20 2 2" xfId="1052"/>
    <cellStyle name="Normal 20 3" xfId="398"/>
    <cellStyle name="Normal 20 4" xfId="282"/>
    <cellStyle name="Normal 21" xfId="115"/>
    <cellStyle name="Normal 21 2" xfId="502"/>
    <cellStyle name="Normal 21 2 2" xfId="1053"/>
    <cellStyle name="Normal 21 3" xfId="407"/>
    <cellStyle name="Normal 21 4" xfId="291"/>
    <cellStyle name="Normal 22" xfId="116"/>
    <cellStyle name="Normal 22 2" xfId="503"/>
    <cellStyle name="Normal 22 2 2" xfId="1054"/>
    <cellStyle name="Normal 22 3" xfId="389"/>
    <cellStyle name="Normal 22 4" xfId="273"/>
    <cellStyle name="Normal 23" xfId="117"/>
    <cellStyle name="Normal 23 2" xfId="504"/>
    <cellStyle name="Normal 23 2 2" xfId="1055"/>
    <cellStyle name="Normal 23 3" xfId="385"/>
    <cellStyle name="Normal 23 4" xfId="269"/>
    <cellStyle name="Normal 24" xfId="118"/>
    <cellStyle name="Normal 24 2" xfId="505"/>
    <cellStyle name="Normal 24 2 2" xfId="1056"/>
    <cellStyle name="Normal 24 3" xfId="387"/>
    <cellStyle name="Normal 24 4" xfId="271"/>
    <cellStyle name="Normal 25" xfId="119"/>
    <cellStyle name="Normal 25 2" xfId="506"/>
    <cellStyle name="Normal 25 2 2" xfId="1057"/>
    <cellStyle name="Normal 25 3" xfId="416"/>
    <cellStyle name="Normal 25 4" xfId="300"/>
    <cellStyle name="Normal 26" xfId="120"/>
    <cellStyle name="Normal 26 2" xfId="507"/>
    <cellStyle name="Normal 26 2 2" xfId="1058"/>
    <cellStyle name="Normal 26 3" xfId="427"/>
    <cellStyle name="Normal 26 4" xfId="311"/>
    <cellStyle name="Normal 27" xfId="121"/>
    <cellStyle name="Normal 27 2" xfId="508"/>
    <cellStyle name="Normal 27 2 2" xfId="1059"/>
    <cellStyle name="Normal 27 3" xfId="421"/>
    <cellStyle name="Normal 27 4" xfId="305"/>
    <cellStyle name="Normal 28" xfId="122"/>
    <cellStyle name="Normal 28 2" xfId="509"/>
    <cellStyle name="Normal 28 2 2" xfId="1060"/>
    <cellStyle name="Normal 28 3" xfId="418"/>
    <cellStyle name="Normal 28 4" xfId="302"/>
    <cellStyle name="Normal 29" xfId="123"/>
    <cellStyle name="Normal 29 2" xfId="510"/>
    <cellStyle name="Normal 29 2 2" xfId="1061"/>
    <cellStyle name="Normal 29 3" xfId="409"/>
    <cellStyle name="Normal 29 4" xfId="293"/>
    <cellStyle name="Normal 3" xfId="18"/>
    <cellStyle name="Normal 3 2" xfId="19"/>
    <cellStyle name="Normal 3 2 2" xfId="512"/>
    <cellStyle name="Normal 3 2 2 2" xfId="1063"/>
    <cellStyle name="Normal 3 2 3" xfId="439"/>
    <cellStyle name="Normal 3 2 4" xfId="323"/>
    <cellStyle name="Normal 3 3" xfId="27"/>
    <cellStyle name="Normal 3 4" xfId="511"/>
    <cellStyle name="Normal 3 4 2" xfId="1062"/>
    <cellStyle name="Normal 30" xfId="124"/>
    <cellStyle name="Normal 30 2" xfId="513"/>
    <cellStyle name="Normal 30 2 2" xfId="1064"/>
    <cellStyle name="Normal 30 3" xfId="383"/>
    <cellStyle name="Normal 30 4" xfId="267"/>
    <cellStyle name="Normal 31" xfId="125"/>
    <cellStyle name="Normal 31 2" xfId="514"/>
    <cellStyle name="Normal 31 2 2" xfId="1065"/>
    <cellStyle name="Normal 31 3" xfId="414"/>
    <cellStyle name="Normal 31 4" xfId="298"/>
    <cellStyle name="Normal 32" xfId="126"/>
    <cellStyle name="Normal 32 2" xfId="515"/>
    <cellStyle name="Normal 32 2 2" xfId="1066"/>
    <cellStyle name="Normal 32 3" xfId="391"/>
    <cellStyle name="Normal 32 4" xfId="275"/>
    <cellStyle name="Normal 33" xfId="127"/>
    <cellStyle name="Normal 33 2" xfId="516"/>
    <cellStyle name="Normal 33 2 2" xfId="1067"/>
    <cellStyle name="Normal 33 3" xfId="400"/>
    <cellStyle name="Normal 33 4" xfId="284"/>
    <cellStyle name="Normal 34" xfId="128"/>
    <cellStyle name="Normal 34 2" xfId="517"/>
    <cellStyle name="Normal 34 2 2" xfId="1068"/>
    <cellStyle name="Normal 34 3" xfId="425"/>
    <cellStyle name="Normal 34 4" xfId="309"/>
    <cellStyle name="Normal 35" xfId="129"/>
    <cellStyle name="Normal 35 2" xfId="518"/>
    <cellStyle name="Normal 35 2 2" xfId="1069"/>
    <cellStyle name="Normal 35 3" xfId="410"/>
    <cellStyle name="Normal 35 4" xfId="294"/>
    <cellStyle name="Normal 36" xfId="130"/>
    <cellStyle name="Normal 36 2" xfId="519"/>
    <cellStyle name="Normal 36 2 2" xfId="1070"/>
    <cellStyle name="Normal 36 3" xfId="396"/>
    <cellStyle name="Normal 36 4" xfId="280"/>
    <cellStyle name="Normal 37" xfId="132"/>
    <cellStyle name="Normal 37 10" xfId="216"/>
    <cellStyle name="Normal 37 10 2" xfId="2496"/>
    <cellStyle name="Normal 37 10 2 2" xfId="13163"/>
    <cellStyle name="Normal 37 10 2 3" xfId="8662"/>
    <cellStyle name="Normal 37 10 3" xfId="8663"/>
    <cellStyle name="Normal 37 10 4" xfId="6135"/>
    <cellStyle name="Normal 37 10 5" xfId="11350"/>
    <cellStyle name="Normal 37 10 6" xfId="4311"/>
    <cellStyle name="Normal 37 11" xfId="2111"/>
    <cellStyle name="Normal 37 11 2" xfId="3970"/>
    <cellStyle name="Normal 37 11 2 2" xfId="14633"/>
    <cellStyle name="Normal 37 11 2 3" xfId="8664"/>
    <cellStyle name="Normal 37 11 3" xfId="8665"/>
    <cellStyle name="Normal 37 11 4" xfId="7609"/>
    <cellStyle name="Normal 37 11 5" xfId="12820"/>
    <cellStyle name="Normal 37 11 6" xfId="5781"/>
    <cellStyle name="Normal 37 12" xfId="2262"/>
    <cellStyle name="Normal 37 12 2" xfId="4106"/>
    <cellStyle name="Normal 37 12 2 2" xfId="14769"/>
    <cellStyle name="Normal 37 12 2 3" xfId="8666"/>
    <cellStyle name="Normal 37 12 3" xfId="7745"/>
    <cellStyle name="Normal 37 12 4" xfId="12956"/>
    <cellStyle name="Normal 37 12 5" xfId="5917"/>
    <cellStyle name="Normal 37 13" xfId="2468"/>
    <cellStyle name="Normal 37 13 2" xfId="8667"/>
    <cellStyle name="Normal 37 13 3" xfId="13136"/>
    <cellStyle name="Normal 37 13 4" xfId="6055"/>
    <cellStyle name="Normal 37 14" xfId="8668"/>
    <cellStyle name="Normal 37 15" xfId="6107"/>
    <cellStyle name="Normal 37 16" xfId="11323"/>
    <cellStyle name="Normal 37 17" xfId="4284"/>
    <cellStyle name="Normal 37 2" xfId="148"/>
    <cellStyle name="Normal 37 2 10" xfId="2112"/>
    <cellStyle name="Normal 37 2 10 2" xfId="3971"/>
    <cellStyle name="Normal 37 2 10 2 2" xfId="14634"/>
    <cellStyle name="Normal 37 2 10 2 3" xfId="8669"/>
    <cellStyle name="Normal 37 2 10 3" xfId="8670"/>
    <cellStyle name="Normal 37 2 10 4" xfId="7610"/>
    <cellStyle name="Normal 37 2 10 5" xfId="12821"/>
    <cellStyle name="Normal 37 2 10 6" xfId="5782"/>
    <cellStyle name="Normal 37 2 11" xfId="2263"/>
    <cellStyle name="Normal 37 2 11 2" xfId="4107"/>
    <cellStyle name="Normal 37 2 11 2 2" xfId="14770"/>
    <cellStyle name="Normal 37 2 11 2 3" xfId="8671"/>
    <cellStyle name="Normal 37 2 11 3" xfId="7746"/>
    <cellStyle name="Normal 37 2 11 4" xfId="12957"/>
    <cellStyle name="Normal 37 2 11 5" xfId="5918"/>
    <cellStyle name="Normal 37 2 12" xfId="2484"/>
    <cellStyle name="Normal 37 2 12 2" xfId="8672"/>
    <cellStyle name="Normal 37 2 12 3" xfId="13152"/>
    <cellStyle name="Normal 37 2 12 4" xfId="6062"/>
    <cellStyle name="Normal 37 2 13" xfId="8673"/>
    <cellStyle name="Normal 37 2 14" xfId="6123"/>
    <cellStyle name="Normal 37 2 15" xfId="11339"/>
    <cellStyle name="Normal 37 2 16" xfId="4300"/>
    <cellStyle name="Normal 37 2 2" xfId="521"/>
    <cellStyle name="Normal 37 2 2 10" xfId="11490"/>
    <cellStyle name="Normal 37 2 2 11" xfId="4451"/>
    <cellStyle name="Normal 37 2 2 2" xfId="704"/>
    <cellStyle name="Normal 37 2 2 2 2" xfId="1170"/>
    <cellStyle name="Normal 37 2 2 2 2 2" xfId="1469"/>
    <cellStyle name="Normal 37 2 2 2 2 2 2" xfId="3426"/>
    <cellStyle name="Normal 37 2 2 2 2 2 2 2" xfId="14092"/>
    <cellStyle name="Normal 37 2 2 2 2 2 2 3" xfId="8674"/>
    <cellStyle name="Normal 37 2 2 2 2 2 3" xfId="8675"/>
    <cellStyle name="Normal 37 2 2 2 2 2 4" xfId="7065"/>
    <cellStyle name="Normal 37 2 2 2 2 2 5" xfId="12279"/>
    <cellStyle name="Normal 37 2 2 2 2 2 6" xfId="5240"/>
    <cellStyle name="Normal 37 2 2 2 2 3" xfId="3139"/>
    <cellStyle name="Normal 37 2 2 2 2 3 2" xfId="13805"/>
    <cellStyle name="Normal 37 2 2 2 2 3 3" xfId="8676"/>
    <cellStyle name="Normal 37 2 2 2 2 4" xfId="8677"/>
    <cellStyle name="Normal 37 2 2 2 2 5" xfId="6778"/>
    <cellStyle name="Normal 37 2 2 2 2 6" xfId="11992"/>
    <cellStyle name="Normal 37 2 2 2 2 7" xfId="4953"/>
    <cellStyle name="Normal 37 2 2 2 3" xfId="1468"/>
    <cellStyle name="Normal 37 2 2 2 3 2" xfId="3425"/>
    <cellStyle name="Normal 37 2 2 2 3 2 2" xfId="14091"/>
    <cellStyle name="Normal 37 2 2 2 3 2 3" xfId="8678"/>
    <cellStyle name="Normal 37 2 2 2 3 3" xfId="8679"/>
    <cellStyle name="Normal 37 2 2 2 3 4" xfId="7064"/>
    <cellStyle name="Normal 37 2 2 2 3 5" xfId="12278"/>
    <cellStyle name="Normal 37 2 2 2 3 6" xfId="5239"/>
    <cellStyle name="Normal 37 2 2 2 4" xfId="2772"/>
    <cellStyle name="Normal 37 2 2 2 4 2" xfId="13438"/>
    <cellStyle name="Normal 37 2 2 2 4 3" xfId="8680"/>
    <cellStyle name="Normal 37 2 2 2 5" xfId="8681"/>
    <cellStyle name="Normal 37 2 2 2 6" xfId="6411"/>
    <cellStyle name="Normal 37 2 2 2 7" xfId="11625"/>
    <cellStyle name="Normal 37 2 2 2 8" xfId="4586"/>
    <cellStyle name="Normal 37 2 2 3" xfId="856"/>
    <cellStyle name="Normal 37 2 2 3 2" xfId="1470"/>
    <cellStyle name="Normal 37 2 2 3 2 2" xfId="3427"/>
    <cellStyle name="Normal 37 2 2 3 2 2 2" xfId="14093"/>
    <cellStyle name="Normal 37 2 2 3 2 2 3" xfId="8682"/>
    <cellStyle name="Normal 37 2 2 3 2 3" xfId="8683"/>
    <cellStyle name="Normal 37 2 2 3 2 4" xfId="7066"/>
    <cellStyle name="Normal 37 2 2 3 2 5" xfId="12280"/>
    <cellStyle name="Normal 37 2 2 3 2 6" xfId="5241"/>
    <cellStyle name="Normal 37 2 2 3 3" xfId="2910"/>
    <cellStyle name="Normal 37 2 2 3 3 2" xfId="13576"/>
    <cellStyle name="Normal 37 2 2 3 3 3" xfId="8684"/>
    <cellStyle name="Normal 37 2 2 3 4" xfId="8685"/>
    <cellStyle name="Normal 37 2 2 3 5" xfId="6549"/>
    <cellStyle name="Normal 37 2 2 3 6" xfId="11763"/>
    <cellStyle name="Normal 37 2 2 3 7" xfId="4724"/>
    <cellStyle name="Normal 37 2 2 4" xfId="1467"/>
    <cellStyle name="Normal 37 2 2 4 2" xfId="3424"/>
    <cellStyle name="Normal 37 2 2 4 2 2" xfId="14090"/>
    <cellStyle name="Normal 37 2 2 4 2 3" xfId="8686"/>
    <cellStyle name="Normal 37 2 2 4 3" xfId="8687"/>
    <cellStyle name="Normal 37 2 2 4 4" xfId="7063"/>
    <cellStyle name="Normal 37 2 2 4 5" xfId="12277"/>
    <cellStyle name="Normal 37 2 2 4 6" xfId="5238"/>
    <cellStyle name="Normal 37 2 2 5" xfId="2164"/>
    <cellStyle name="Normal 37 2 2 5 2" xfId="4018"/>
    <cellStyle name="Normal 37 2 2 5 2 2" xfId="14681"/>
    <cellStyle name="Normal 37 2 2 5 2 3" xfId="8688"/>
    <cellStyle name="Normal 37 2 2 5 3" xfId="8689"/>
    <cellStyle name="Normal 37 2 2 5 4" xfId="7657"/>
    <cellStyle name="Normal 37 2 2 5 5" xfId="12868"/>
    <cellStyle name="Normal 37 2 2 5 6" xfId="5829"/>
    <cellStyle name="Normal 37 2 2 6" xfId="2309"/>
    <cellStyle name="Normal 37 2 2 6 2" xfId="4153"/>
    <cellStyle name="Normal 37 2 2 6 2 2" xfId="14816"/>
    <cellStyle name="Normal 37 2 2 6 2 3" xfId="8690"/>
    <cellStyle name="Normal 37 2 2 6 3" xfId="7792"/>
    <cellStyle name="Normal 37 2 2 6 4" xfId="13003"/>
    <cellStyle name="Normal 37 2 2 6 5" xfId="5964"/>
    <cellStyle name="Normal 37 2 2 7" xfId="2637"/>
    <cellStyle name="Normal 37 2 2 7 2" xfId="13303"/>
    <cellStyle name="Normal 37 2 2 7 3" xfId="8691"/>
    <cellStyle name="Normal 37 2 2 8" xfId="8692"/>
    <cellStyle name="Normal 37 2 2 9" xfId="6276"/>
    <cellStyle name="Normal 37 2 3" xfId="606"/>
    <cellStyle name="Normal 37 2 3 10" xfId="11533"/>
    <cellStyle name="Normal 37 2 3 11" xfId="4494"/>
    <cellStyle name="Normal 37 2 3 2" xfId="748"/>
    <cellStyle name="Normal 37 2 3 2 2" xfId="1213"/>
    <cellStyle name="Normal 37 2 3 2 2 2" xfId="1473"/>
    <cellStyle name="Normal 37 2 3 2 2 2 2" xfId="3430"/>
    <cellStyle name="Normal 37 2 3 2 2 2 2 2" xfId="14096"/>
    <cellStyle name="Normal 37 2 3 2 2 2 2 3" xfId="8693"/>
    <cellStyle name="Normal 37 2 3 2 2 2 3" xfId="8694"/>
    <cellStyle name="Normal 37 2 3 2 2 2 4" xfId="7069"/>
    <cellStyle name="Normal 37 2 3 2 2 2 5" xfId="12283"/>
    <cellStyle name="Normal 37 2 3 2 2 2 6" xfId="5244"/>
    <cellStyle name="Normal 37 2 3 2 2 3" xfId="3182"/>
    <cellStyle name="Normal 37 2 3 2 2 3 2" xfId="13848"/>
    <cellStyle name="Normal 37 2 3 2 2 3 3" xfId="8695"/>
    <cellStyle name="Normal 37 2 3 2 2 4" xfId="8696"/>
    <cellStyle name="Normal 37 2 3 2 2 5" xfId="6821"/>
    <cellStyle name="Normal 37 2 3 2 2 6" xfId="12035"/>
    <cellStyle name="Normal 37 2 3 2 2 7" xfId="4996"/>
    <cellStyle name="Normal 37 2 3 2 3" xfId="1472"/>
    <cellStyle name="Normal 37 2 3 2 3 2" xfId="3429"/>
    <cellStyle name="Normal 37 2 3 2 3 2 2" xfId="14095"/>
    <cellStyle name="Normal 37 2 3 2 3 2 3" xfId="8697"/>
    <cellStyle name="Normal 37 2 3 2 3 3" xfId="8698"/>
    <cellStyle name="Normal 37 2 3 2 3 4" xfId="7068"/>
    <cellStyle name="Normal 37 2 3 2 3 5" xfId="12282"/>
    <cellStyle name="Normal 37 2 3 2 3 6" xfId="5243"/>
    <cellStyle name="Normal 37 2 3 2 4" xfId="2815"/>
    <cellStyle name="Normal 37 2 3 2 4 2" xfId="13481"/>
    <cellStyle name="Normal 37 2 3 2 4 3" xfId="8699"/>
    <cellStyle name="Normal 37 2 3 2 5" xfId="8700"/>
    <cellStyle name="Normal 37 2 3 2 6" xfId="6454"/>
    <cellStyle name="Normal 37 2 3 2 7" xfId="11668"/>
    <cellStyle name="Normal 37 2 3 2 8" xfId="4629"/>
    <cellStyle name="Normal 37 2 3 3" xfId="901"/>
    <cellStyle name="Normal 37 2 3 3 2" xfId="1474"/>
    <cellStyle name="Normal 37 2 3 3 2 2" xfId="3431"/>
    <cellStyle name="Normal 37 2 3 3 2 2 2" xfId="14097"/>
    <cellStyle name="Normal 37 2 3 3 2 2 3" xfId="8701"/>
    <cellStyle name="Normal 37 2 3 3 2 3" xfId="8702"/>
    <cellStyle name="Normal 37 2 3 3 2 4" xfId="7070"/>
    <cellStyle name="Normal 37 2 3 3 2 5" xfId="12284"/>
    <cellStyle name="Normal 37 2 3 3 2 6" xfId="5245"/>
    <cellStyle name="Normal 37 2 3 3 3" xfId="2953"/>
    <cellStyle name="Normal 37 2 3 3 3 2" xfId="13619"/>
    <cellStyle name="Normal 37 2 3 3 3 3" xfId="8703"/>
    <cellStyle name="Normal 37 2 3 3 4" xfId="8704"/>
    <cellStyle name="Normal 37 2 3 3 5" xfId="6592"/>
    <cellStyle name="Normal 37 2 3 3 6" xfId="11806"/>
    <cellStyle name="Normal 37 2 3 3 7" xfId="4767"/>
    <cellStyle name="Normal 37 2 3 4" xfId="1471"/>
    <cellStyle name="Normal 37 2 3 4 2" xfId="3428"/>
    <cellStyle name="Normal 37 2 3 4 2 2" xfId="14094"/>
    <cellStyle name="Normal 37 2 3 4 2 3" xfId="8705"/>
    <cellStyle name="Normal 37 2 3 4 3" xfId="8706"/>
    <cellStyle name="Normal 37 2 3 4 4" xfId="7067"/>
    <cellStyle name="Normal 37 2 3 4 5" xfId="12281"/>
    <cellStyle name="Normal 37 2 3 4 6" xfId="5242"/>
    <cellStyle name="Normal 37 2 3 5" xfId="2208"/>
    <cellStyle name="Normal 37 2 3 5 2" xfId="4061"/>
    <cellStyle name="Normal 37 2 3 5 2 2" xfId="14724"/>
    <cellStyle name="Normal 37 2 3 5 2 3" xfId="8707"/>
    <cellStyle name="Normal 37 2 3 5 3" xfId="8708"/>
    <cellStyle name="Normal 37 2 3 5 4" xfId="7700"/>
    <cellStyle name="Normal 37 2 3 5 5" xfId="12911"/>
    <cellStyle name="Normal 37 2 3 5 6" xfId="5872"/>
    <cellStyle name="Normal 37 2 3 6" xfId="2352"/>
    <cellStyle name="Normal 37 2 3 6 2" xfId="4196"/>
    <cellStyle name="Normal 37 2 3 6 2 2" xfId="14859"/>
    <cellStyle name="Normal 37 2 3 6 2 3" xfId="8709"/>
    <cellStyle name="Normal 37 2 3 6 3" xfId="7835"/>
    <cellStyle name="Normal 37 2 3 6 4" xfId="13046"/>
    <cellStyle name="Normal 37 2 3 6 5" xfId="6007"/>
    <cellStyle name="Normal 37 2 3 7" xfId="2680"/>
    <cellStyle name="Normal 37 2 3 7 2" xfId="13346"/>
    <cellStyle name="Normal 37 2 3 7 3" xfId="8710"/>
    <cellStyle name="Normal 37 2 3 8" xfId="8711"/>
    <cellStyle name="Normal 37 2 3 9" xfId="6319"/>
    <cellStyle name="Normal 37 2 4" xfId="441"/>
    <cellStyle name="Normal 37 2 4 2" xfId="1011"/>
    <cellStyle name="Normal 37 2 4 2 2" xfId="1476"/>
    <cellStyle name="Normal 37 2 4 2 2 2" xfId="3433"/>
    <cellStyle name="Normal 37 2 4 2 2 2 2" xfId="14099"/>
    <cellStyle name="Normal 37 2 4 2 2 2 3" xfId="8712"/>
    <cellStyle name="Normal 37 2 4 2 2 3" xfId="8713"/>
    <cellStyle name="Normal 37 2 4 2 2 4" xfId="7072"/>
    <cellStyle name="Normal 37 2 4 2 2 5" xfId="12286"/>
    <cellStyle name="Normal 37 2 4 2 2 6" xfId="5247"/>
    <cellStyle name="Normal 37 2 4 2 3" xfId="3043"/>
    <cellStyle name="Normal 37 2 4 2 3 2" xfId="13709"/>
    <cellStyle name="Normal 37 2 4 2 3 3" xfId="8714"/>
    <cellStyle name="Normal 37 2 4 2 4" xfId="8715"/>
    <cellStyle name="Normal 37 2 4 2 5" xfId="6682"/>
    <cellStyle name="Normal 37 2 4 2 6" xfId="11896"/>
    <cellStyle name="Normal 37 2 4 2 7" xfId="4857"/>
    <cellStyle name="Normal 37 2 4 3" xfId="1475"/>
    <cellStyle name="Normal 37 2 4 3 2" xfId="3432"/>
    <cellStyle name="Normal 37 2 4 3 2 2" xfId="14098"/>
    <cellStyle name="Normal 37 2 4 3 2 3" xfId="8716"/>
    <cellStyle name="Normal 37 2 4 3 3" xfId="8717"/>
    <cellStyle name="Normal 37 2 4 3 4" xfId="7071"/>
    <cellStyle name="Normal 37 2 4 3 5" xfId="12285"/>
    <cellStyle name="Normal 37 2 4 3 6" xfId="5246"/>
    <cellStyle name="Normal 37 2 4 4" xfId="2591"/>
    <cellStyle name="Normal 37 2 4 4 2" xfId="13257"/>
    <cellStyle name="Normal 37 2 4 4 3" xfId="8718"/>
    <cellStyle name="Normal 37 2 4 5" xfId="8719"/>
    <cellStyle name="Normal 37 2 4 6" xfId="6230"/>
    <cellStyle name="Normal 37 2 4 7" xfId="11444"/>
    <cellStyle name="Normal 37 2 4 8" xfId="4405"/>
    <cellStyle name="Normal 37 2 5" xfId="658"/>
    <cellStyle name="Normal 37 2 5 2" xfId="1124"/>
    <cellStyle name="Normal 37 2 5 2 2" xfId="1478"/>
    <cellStyle name="Normal 37 2 5 2 2 2" xfId="3435"/>
    <cellStyle name="Normal 37 2 5 2 2 2 2" xfId="14101"/>
    <cellStyle name="Normal 37 2 5 2 2 2 3" xfId="8720"/>
    <cellStyle name="Normal 37 2 5 2 2 3" xfId="8721"/>
    <cellStyle name="Normal 37 2 5 2 2 4" xfId="7074"/>
    <cellStyle name="Normal 37 2 5 2 2 5" xfId="12288"/>
    <cellStyle name="Normal 37 2 5 2 2 6" xfId="5249"/>
    <cellStyle name="Normal 37 2 5 2 3" xfId="3093"/>
    <cellStyle name="Normal 37 2 5 2 3 2" xfId="13759"/>
    <cellStyle name="Normal 37 2 5 2 3 3" xfId="8722"/>
    <cellStyle name="Normal 37 2 5 2 4" xfId="8723"/>
    <cellStyle name="Normal 37 2 5 2 5" xfId="6732"/>
    <cellStyle name="Normal 37 2 5 2 6" xfId="11946"/>
    <cellStyle name="Normal 37 2 5 2 7" xfId="4907"/>
    <cellStyle name="Normal 37 2 5 3" xfId="1477"/>
    <cellStyle name="Normal 37 2 5 3 2" xfId="3434"/>
    <cellStyle name="Normal 37 2 5 3 2 2" xfId="14100"/>
    <cellStyle name="Normal 37 2 5 3 2 3" xfId="8724"/>
    <cellStyle name="Normal 37 2 5 3 3" xfId="8725"/>
    <cellStyle name="Normal 37 2 5 3 4" xfId="7073"/>
    <cellStyle name="Normal 37 2 5 3 5" xfId="12287"/>
    <cellStyle name="Normal 37 2 5 3 6" xfId="5248"/>
    <cellStyle name="Normal 37 2 5 4" xfId="2726"/>
    <cellStyle name="Normal 37 2 5 4 2" xfId="13392"/>
    <cellStyle name="Normal 37 2 5 4 3" xfId="8726"/>
    <cellStyle name="Normal 37 2 5 5" xfId="8727"/>
    <cellStyle name="Normal 37 2 5 6" xfId="6365"/>
    <cellStyle name="Normal 37 2 5 7" xfId="11579"/>
    <cellStyle name="Normal 37 2 5 8" xfId="4540"/>
    <cellStyle name="Normal 37 2 6" xfId="325"/>
    <cellStyle name="Normal 37 2 6 2" xfId="953"/>
    <cellStyle name="Normal 37 2 6 2 2" xfId="1480"/>
    <cellStyle name="Normal 37 2 6 2 2 2" xfId="3437"/>
    <cellStyle name="Normal 37 2 6 2 2 2 2" xfId="14103"/>
    <cellStyle name="Normal 37 2 6 2 2 2 3" xfId="8728"/>
    <cellStyle name="Normal 37 2 6 2 2 3" xfId="8729"/>
    <cellStyle name="Normal 37 2 6 2 2 4" xfId="7076"/>
    <cellStyle name="Normal 37 2 6 2 2 5" xfId="12290"/>
    <cellStyle name="Normal 37 2 6 2 2 6" xfId="5251"/>
    <cellStyle name="Normal 37 2 6 2 3" xfId="2999"/>
    <cellStyle name="Normal 37 2 6 2 3 2" xfId="13665"/>
    <cellStyle name="Normal 37 2 6 2 3 3" xfId="8730"/>
    <cellStyle name="Normal 37 2 6 2 4" xfId="8731"/>
    <cellStyle name="Normal 37 2 6 2 5" xfId="6638"/>
    <cellStyle name="Normal 37 2 6 2 6" xfId="11852"/>
    <cellStyle name="Normal 37 2 6 2 7" xfId="4813"/>
    <cellStyle name="Normal 37 2 6 3" xfId="1479"/>
    <cellStyle name="Normal 37 2 6 3 2" xfId="3436"/>
    <cellStyle name="Normal 37 2 6 3 2 2" xfId="14102"/>
    <cellStyle name="Normal 37 2 6 3 2 3" xfId="8732"/>
    <cellStyle name="Normal 37 2 6 3 3" xfId="8733"/>
    <cellStyle name="Normal 37 2 6 3 4" xfId="7075"/>
    <cellStyle name="Normal 37 2 6 3 5" xfId="12289"/>
    <cellStyle name="Normal 37 2 6 3 6" xfId="5250"/>
    <cellStyle name="Normal 37 2 6 4" xfId="2542"/>
    <cellStyle name="Normal 37 2 6 4 2" xfId="13208"/>
    <cellStyle name="Normal 37 2 6 4 3" xfId="8734"/>
    <cellStyle name="Normal 37 2 6 5" xfId="8735"/>
    <cellStyle name="Normal 37 2 6 6" xfId="6181"/>
    <cellStyle name="Normal 37 2 6 7" xfId="11395"/>
    <cellStyle name="Normal 37 2 6 8" xfId="4356"/>
    <cellStyle name="Normal 37 2 7" xfId="807"/>
    <cellStyle name="Normal 37 2 7 2" xfId="1481"/>
    <cellStyle name="Normal 37 2 7 2 2" xfId="3438"/>
    <cellStyle name="Normal 37 2 7 2 2 2" xfId="14104"/>
    <cellStyle name="Normal 37 2 7 2 2 3" xfId="8736"/>
    <cellStyle name="Normal 37 2 7 2 3" xfId="8737"/>
    <cellStyle name="Normal 37 2 7 2 4" xfId="7077"/>
    <cellStyle name="Normal 37 2 7 2 5" xfId="12291"/>
    <cellStyle name="Normal 37 2 7 2 6" xfId="5252"/>
    <cellStyle name="Normal 37 2 7 3" xfId="2864"/>
    <cellStyle name="Normal 37 2 7 3 2" xfId="13530"/>
    <cellStyle name="Normal 37 2 7 3 3" xfId="8738"/>
    <cellStyle name="Normal 37 2 7 4" xfId="8739"/>
    <cellStyle name="Normal 37 2 7 5" xfId="6503"/>
    <cellStyle name="Normal 37 2 7 6" xfId="11717"/>
    <cellStyle name="Normal 37 2 7 7" xfId="4678"/>
    <cellStyle name="Normal 37 2 8" xfId="1274"/>
    <cellStyle name="Normal 37 2 8 2" xfId="3231"/>
    <cellStyle name="Normal 37 2 8 2 2" xfId="13897"/>
    <cellStyle name="Normal 37 2 8 2 3" xfId="8740"/>
    <cellStyle name="Normal 37 2 8 3" xfId="8741"/>
    <cellStyle name="Normal 37 2 8 4" xfId="6870"/>
    <cellStyle name="Normal 37 2 8 5" xfId="12084"/>
    <cellStyle name="Normal 37 2 8 6" xfId="5045"/>
    <cellStyle name="Normal 37 2 9" xfId="217"/>
    <cellStyle name="Normal 37 2 9 2" xfId="2497"/>
    <cellStyle name="Normal 37 2 9 2 2" xfId="13164"/>
    <cellStyle name="Normal 37 2 9 2 3" xfId="8742"/>
    <cellStyle name="Normal 37 2 9 3" xfId="8743"/>
    <cellStyle name="Normal 37 2 9 4" xfId="6136"/>
    <cellStyle name="Normal 37 2 9 5" xfId="11351"/>
    <cellStyle name="Normal 37 2 9 6" xfId="4312"/>
    <cellStyle name="Normal 37 3" xfId="520"/>
    <cellStyle name="Normal 37 3 10" xfId="11489"/>
    <cellStyle name="Normal 37 3 11" xfId="4450"/>
    <cellStyle name="Normal 37 3 2" xfId="703"/>
    <cellStyle name="Normal 37 3 2 2" xfId="1169"/>
    <cellStyle name="Normal 37 3 2 2 2" xfId="1484"/>
    <cellStyle name="Normal 37 3 2 2 2 2" xfId="3441"/>
    <cellStyle name="Normal 37 3 2 2 2 2 2" xfId="14107"/>
    <cellStyle name="Normal 37 3 2 2 2 2 3" xfId="8744"/>
    <cellStyle name="Normal 37 3 2 2 2 3" xfId="8745"/>
    <cellStyle name="Normal 37 3 2 2 2 4" xfId="7080"/>
    <cellStyle name="Normal 37 3 2 2 2 5" xfId="12294"/>
    <cellStyle name="Normal 37 3 2 2 2 6" xfId="5255"/>
    <cellStyle name="Normal 37 3 2 2 3" xfId="3138"/>
    <cellStyle name="Normal 37 3 2 2 3 2" xfId="13804"/>
    <cellStyle name="Normal 37 3 2 2 3 3" xfId="8746"/>
    <cellStyle name="Normal 37 3 2 2 4" xfId="8747"/>
    <cellStyle name="Normal 37 3 2 2 5" xfId="6777"/>
    <cellStyle name="Normal 37 3 2 2 6" xfId="11991"/>
    <cellStyle name="Normal 37 3 2 2 7" xfId="4952"/>
    <cellStyle name="Normal 37 3 2 3" xfId="1483"/>
    <cellStyle name="Normal 37 3 2 3 2" xfId="3440"/>
    <cellStyle name="Normal 37 3 2 3 2 2" xfId="14106"/>
    <cellStyle name="Normal 37 3 2 3 2 3" xfId="8748"/>
    <cellStyle name="Normal 37 3 2 3 3" xfId="8749"/>
    <cellStyle name="Normal 37 3 2 3 4" xfId="7079"/>
    <cellStyle name="Normal 37 3 2 3 5" xfId="12293"/>
    <cellStyle name="Normal 37 3 2 3 6" xfId="5254"/>
    <cellStyle name="Normal 37 3 2 4" xfId="2771"/>
    <cellStyle name="Normal 37 3 2 4 2" xfId="13437"/>
    <cellStyle name="Normal 37 3 2 4 3" xfId="8750"/>
    <cellStyle name="Normal 37 3 2 5" xfId="8751"/>
    <cellStyle name="Normal 37 3 2 6" xfId="6410"/>
    <cellStyle name="Normal 37 3 2 7" xfId="11624"/>
    <cellStyle name="Normal 37 3 2 8" xfId="4585"/>
    <cellStyle name="Normal 37 3 3" xfId="855"/>
    <cellStyle name="Normal 37 3 3 2" xfId="1485"/>
    <cellStyle name="Normal 37 3 3 2 2" xfId="3442"/>
    <cellStyle name="Normal 37 3 3 2 2 2" xfId="14108"/>
    <cellStyle name="Normal 37 3 3 2 2 3" xfId="8752"/>
    <cellStyle name="Normal 37 3 3 2 3" xfId="8753"/>
    <cellStyle name="Normal 37 3 3 2 4" xfId="7081"/>
    <cellStyle name="Normal 37 3 3 2 5" xfId="12295"/>
    <cellStyle name="Normal 37 3 3 2 6" xfId="5256"/>
    <cellStyle name="Normal 37 3 3 3" xfId="2909"/>
    <cellStyle name="Normal 37 3 3 3 2" xfId="13575"/>
    <cellStyle name="Normal 37 3 3 3 3" xfId="8754"/>
    <cellStyle name="Normal 37 3 3 4" xfId="8755"/>
    <cellStyle name="Normal 37 3 3 5" xfId="6548"/>
    <cellStyle name="Normal 37 3 3 6" xfId="11762"/>
    <cellStyle name="Normal 37 3 3 7" xfId="4723"/>
    <cellStyle name="Normal 37 3 4" xfId="1482"/>
    <cellStyle name="Normal 37 3 4 2" xfId="3439"/>
    <cellStyle name="Normal 37 3 4 2 2" xfId="14105"/>
    <cellStyle name="Normal 37 3 4 2 3" xfId="8756"/>
    <cellStyle name="Normal 37 3 4 3" xfId="8757"/>
    <cellStyle name="Normal 37 3 4 4" xfId="7078"/>
    <cellStyle name="Normal 37 3 4 5" xfId="12292"/>
    <cellStyle name="Normal 37 3 4 6" xfId="5253"/>
    <cellStyle name="Normal 37 3 5" xfId="2163"/>
    <cellStyle name="Normal 37 3 5 2" xfId="4017"/>
    <cellStyle name="Normal 37 3 5 2 2" xfId="14680"/>
    <cellStyle name="Normal 37 3 5 2 3" xfId="8758"/>
    <cellStyle name="Normal 37 3 5 3" xfId="8759"/>
    <cellStyle name="Normal 37 3 5 4" xfId="7656"/>
    <cellStyle name="Normal 37 3 5 5" xfId="12867"/>
    <cellStyle name="Normal 37 3 5 6" xfId="5828"/>
    <cellStyle name="Normal 37 3 6" xfId="2308"/>
    <cellStyle name="Normal 37 3 6 2" xfId="4152"/>
    <cellStyle name="Normal 37 3 6 2 2" xfId="14815"/>
    <cellStyle name="Normal 37 3 6 2 3" xfId="8760"/>
    <cellStyle name="Normal 37 3 6 3" xfId="7791"/>
    <cellStyle name="Normal 37 3 6 4" xfId="13002"/>
    <cellStyle name="Normal 37 3 6 5" xfId="5963"/>
    <cellStyle name="Normal 37 3 7" xfId="2636"/>
    <cellStyle name="Normal 37 3 7 2" xfId="13302"/>
    <cellStyle name="Normal 37 3 7 3" xfId="8761"/>
    <cellStyle name="Normal 37 3 8" xfId="8762"/>
    <cellStyle name="Normal 37 3 9" xfId="6275"/>
    <cellStyle name="Normal 37 4" xfId="605"/>
    <cellStyle name="Normal 37 4 10" xfId="11532"/>
    <cellStyle name="Normal 37 4 11" xfId="4493"/>
    <cellStyle name="Normal 37 4 2" xfId="747"/>
    <cellStyle name="Normal 37 4 2 2" xfId="1212"/>
    <cellStyle name="Normal 37 4 2 2 2" xfId="1488"/>
    <cellStyle name="Normal 37 4 2 2 2 2" xfId="3445"/>
    <cellStyle name="Normal 37 4 2 2 2 2 2" xfId="14111"/>
    <cellStyle name="Normal 37 4 2 2 2 2 3" xfId="8763"/>
    <cellStyle name="Normal 37 4 2 2 2 3" xfId="8764"/>
    <cellStyle name="Normal 37 4 2 2 2 4" xfId="7084"/>
    <cellStyle name="Normal 37 4 2 2 2 5" xfId="12298"/>
    <cellStyle name="Normal 37 4 2 2 2 6" xfId="5259"/>
    <cellStyle name="Normal 37 4 2 2 3" xfId="3181"/>
    <cellStyle name="Normal 37 4 2 2 3 2" xfId="13847"/>
    <cellStyle name="Normal 37 4 2 2 3 3" xfId="8765"/>
    <cellStyle name="Normal 37 4 2 2 4" xfId="8766"/>
    <cellStyle name="Normal 37 4 2 2 5" xfId="6820"/>
    <cellStyle name="Normal 37 4 2 2 6" xfId="12034"/>
    <cellStyle name="Normal 37 4 2 2 7" xfId="4995"/>
    <cellStyle name="Normal 37 4 2 3" xfId="1487"/>
    <cellStyle name="Normal 37 4 2 3 2" xfId="3444"/>
    <cellStyle name="Normal 37 4 2 3 2 2" xfId="14110"/>
    <cellStyle name="Normal 37 4 2 3 2 3" xfId="8767"/>
    <cellStyle name="Normal 37 4 2 3 3" xfId="8768"/>
    <cellStyle name="Normal 37 4 2 3 4" xfId="7083"/>
    <cellStyle name="Normal 37 4 2 3 5" xfId="12297"/>
    <cellStyle name="Normal 37 4 2 3 6" xfId="5258"/>
    <cellStyle name="Normal 37 4 2 4" xfId="2814"/>
    <cellStyle name="Normal 37 4 2 4 2" xfId="13480"/>
    <cellStyle name="Normal 37 4 2 4 3" xfId="8769"/>
    <cellStyle name="Normal 37 4 2 5" xfId="8770"/>
    <cellStyle name="Normal 37 4 2 6" xfId="6453"/>
    <cellStyle name="Normal 37 4 2 7" xfId="11667"/>
    <cellStyle name="Normal 37 4 2 8" xfId="4628"/>
    <cellStyle name="Normal 37 4 3" xfId="900"/>
    <cellStyle name="Normal 37 4 3 2" xfId="1489"/>
    <cellStyle name="Normal 37 4 3 2 2" xfId="3446"/>
    <cellStyle name="Normal 37 4 3 2 2 2" xfId="14112"/>
    <cellStyle name="Normal 37 4 3 2 2 3" xfId="8771"/>
    <cellStyle name="Normal 37 4 3 2 3" xfId="8772"/>
    <cellStyle name="Normal 37 4 3 2 4" xfId="7085"/>
    <cellStyle name="Normal 37 4 3 2 5" xfId="12299"/>
    <cellStyle name="Normal 37 4 3 2 6" xfId="5260"/>
    <cellStyle name="Normal 37 4 3 3" xfId="2952"/>
    <cellStyle name="Normal 37 4 3 3 2" xfId="13618"/>
    <cellStyle name="Normal 37 4 3 3 3" xfId="8773"/>
    <cellStyle name="Normal 37 4 3 4" xfId="8774"/>
    <cellStyle name="Normal 37 4 3 5" xfId="6591"/>
    <cellStyle name="Normal 37 4 3 6" xfId="11805"/>
    <cellStyle name="Normal 37 4 3 7" xfId="4766"/>
    <cellStyle name="Normal 37 4 4" xfId="1486"/>
    <cellStyle name="Normal 37 4 4 2" xfId="3443"/>
    <cellStyle name="Normal 37 4 4 2 2" xfId="14109"/>
    <cellStyle name="Normal 37 4 4 2 3" xfId="8775"/>
    <cellStyle name="Normal 37 4 4 3" xfId="8776"/>
    <cellStyle name="Normal 37 4 4 4" xfId="7082"/>
    <cellStyle name="Normal 37 4 4 5" xfId="12296"/>
    <cellStyle name="Normal 37 4 4 6" xfId="5257"/>
    <cellStyle name="Normal 37 4 5" xfId="2207"/>
    <cellStyle name="Normal 37 4 5 2" xfId="4060"/>
    <cellStyle name="Normal 37 4 5 2 2" xfId="14723"/>
    <cellStyle name="Normal 37 4 5 2 3" xfId="8777"/>
    <cellStyle name="Normal 37 4 5 3" xfId="8778"/>
    <cellStyle name="Normal 37 4 5 4" xfId="7699"/>
    <cellStyle name="Normal 37 4 5 5" xfId="12910"/>
    <cellStyle name="Normal 37 4 5 6" xfId="5871"/>
    <cellStyle name="Normal 37 4 6" xfId="2351"/>
    <cellStyle name="Normal 37 4 6 2" xfId="4195"/>
    <cellStyle name="Normal 37 4 6 2 2" xfId="14858"/>
    <cellStyle name="Normal 37 4 6 2 3" xfId="8779"/>
    <cellStyle name="Normal 37 4 6 3" xfId="7834"/>
    <cellStyle name="Normal 37 4 6 4" xfId="13045"/>
    <cellStyle name="Normal 37 4 6 5" xfId="6006"/>
    <cellStyle name="Normal 37 4 7" xfId="2679"/>
    <cellStyle name="Normal 37 4 7 2" xfId="13345"/>
    <cellStyle name="Normal 37 4 7 3" xfId="8780"/>
    <cellStyle name="Normal 37 4 8" xfId="8781"/>
    <cellStyle name="Normal 37 4 9" xfId="6318"/>
    <cellStyle name="Normal 37 5" xfId="440"/>
    <cellStyle name="Normal 37 5 2" xfId="1010"/>
    <cellStyle name="Normal 37 5 2 2" xfId="1491"/>
    <cellStyle name="Normal 37 5 2 2 2" xfId="3448"/>
    <cellStyle name="Normal 37 5 2 2 2 2" xfId="14114"/>
    <cellStyle name="Normal 37 5 2 2 2 3" xfId="8782"/>
    <cellStyle name="Normal 37 5 2 2 3" xfId="8783"/>
    <cellStyle name="Normal 37 5 2 2 4" xfId="7087"/>
    <cellStyle name="Normal 37 5 2 2 5" xfId="12301"/>
    <cellStyle name="Normal 37 5 2 2 6" xfId="5262"/>
    <cellStyle name="Normal 37 5 2 3" xfId="3042"/>
    <cellStyle name="Normal 37 5 2 3 2" xfId="13708"/>
    <cellStyle name="Normal 37 5 2 3 3" xfId="8784"/>
    <cellStyle name="Normal 37 5 2 4" xfId="8785"/>
    <cellStyle name="Normal 37 5 2 5" xfId="6681"/>
    <cellStyle name="Normal 37 5 2 6" xfId="11895"/>
    <cellStyle name="Normal 37 5 2 7" xfId="4856"/>
    <cellStyle name="Normal 37 5 3" xfId="1490"/>
    <cellStyle name="Normal 37 5 3 2" xfId="3447"/>
    <cellStyle name="Normal 37 5 3 2 2" xfId="14113"/>
    <cellStyle name="Normal 37 5 3 2 3" xfId="8786"/>
    <cellStyle name="Normal 37 5 3 3" xfId="8787"/>
    <cellStyle name="Normal 37 5 3 4" xfId="7086"/>
    <cellStyle name="Normal 37 5 3 5" xfId="12300"/>
    <cellStyle name="Normal 37 5 3 6" xfId="5261"/>
    <cellStyle name="Normal 37 5 4" xfId="2590"/>
    <cellStyle name="Normal 37 5 4 2" xfId="13256"/>
    <cellStyle name="Normal 37 5 4 3" xfId="8788"/>
    <cellStyle name="Normal 37 5 5" xfId="8789"/>
    <cellStyle name="Normal 37 5 6" xfId="6229"/>
    <cellStyle name="Normal 37 5 7" xfId="11443"/>
    <cellStyle name="Normal 37 5 8" xfId="4404"/>
    <cellStyle name="Normal 37 6" xfId="657"/>
    <cellStyle name="Normal 37 6 2" xfId="1123"/>
    <cellStyle name="Normal 37 6 2 2" xfId="1493"/>
    <cellStyle name="Normal 37 6 2 2 2" xfId="3450"/>
    <cellStyle name="Normal 37 6 2 2 2 2" xfId="14116"/>
    <cellStyle name="Normal 37 6 2 2 2 3" xfId="8790"/>
    <cellStyle name="Normal 37 6 2 2 3" xfId="8791"/>
    <cellStyle name="Normal 37 6 2 2 4" xfId="7089"/>
    <cellStyle name="Normal 37 6 2 2 5" xfId="12303"/>
    <cellStyle name="Normal 37 6 2 2 6" xfId="5264"/>
    <cellStyle name="Normal 37 6 2 3" xfId="3092"/>
    <cellStyle name="Normal 37 6 2 3 2" xfId="13758"/>
    <cellStyle name="Normal 37 6 2 3 3" xfId="8792"/>
    <cellStyle name="Normal 37 6 2 4" xfId="8793"/>
    <cellStyle name="Normal 37 6 2 5" xfId="6731"/>
    <cellStyle name="Normal 37 6 2 6" xfId="11945"/>
    <cellStyle name="Normal 37 6 2 7" xfId="4906"/>
    <cellStyle name="Normal 37 6 3" xfId="1492"/>
    <cellStyle name="Normal 37 6 3 2" xfId="3449"/>
    <cellStyle name="Normal 37 6 3 2 2" xfId="14115"/>
    <cellStyle name="Normal 37 6 3 2 3" xfId="8794"/>
    <cellStyle name="Normal 37 6 3 3" xfId="8795"/>
    <cellStyle name="Normal 37 6 3 4" xfId="7088"/>
    <cellStyle name="Normal 37 6 3 5" xfId="12302"/>
    <cellStyle name="Normal 37 6 3 6" xfId="5263"/>
    <cellStyle name="Normal 37 6 4" xfId="2725"/>
    <cellStyle name="Normal 37 6 4 2" xfId="13391"/>
    <cellStyle name="Normal 37 6 4 3" xfId="8796"/>
    <cellStyle name="Normal 37 6 5" xfId="8797"/>
    <cellStyle name="Normal 37 6 6" xfId="6364"/>
    <cellStyle name="Normal 37 6 7" xfId="11578"/>
    <cellStyle name="Normal 37 6 8" xfId="4539"/>
    <cellStyle name="Normal 37 7" xfId="324"/>
    <cellStyle name="Normal 37 7 2" xfId="952"/>
    <cellStyle name="Normal 37 7 2 2" xfId="1495"/>
    <cellStyle name="Normal 37 7 2 2 2" xfId="3452"/>
    <cellStyle name="Normal 37 7 2 2 2 2" xfId="14118"/>
    <cellStyle name="Normal 37 7 2 2 2 3" xfId="8798"/>
    <cellStyle name="Normal 37 7 2 2 3" xfId="8799"/>
    <cellStyle name="Normal 37 7 2 2 4" xfId="7091"/>
    <cellStyle name="Normal 37 7 2 2 5" xfId="12305"/>
    <cellStyle name="Normal 37 7 2 2 6" xfId="5266"/>
    <cellStyle name="Normal 37 7 2 3" xfId="2998"/>
    <cellStyle name="Normal 37 7 2 3 2" xfId="13664"/>
    <cellStyle name="Normal 37 7 2 3 3" xfId="8800"/>
    <cellStyle name="Normal 37 7 2 4" xfId="8801"/>
    <cellStyle name="Normal 37 7 2 5" xfId="6637"/>
    <cellStyle name="Normal 37 7 2 6" xfId="11851"/>
    <cellStyle name="Normal 37 7 2 7" xfId="4812"/>
    <cellStyle name="Normal 37 7 3" xfId="1494"/>
    <cellStyle name="Normal 37 7 3 2" xfId="3451"/>
    <cellStyle name="Normal 37 7 3 2 2" xfId="14117"/>
    <cellStyle name="Normal 37 7 3 2 3" xfId="8802"/>
    <cellStyle name="Normal 37 7 3 3" xfId="8803"/>
    <cellStyle name="Normal 37 7 3 4" xfId="7090"/>
    <cellStyle name="Normal 37 7 3 5" xfId="12304"/>
    <cellStyle name="Normal 37 7 3 6" xfId="5265"/>
    <cellStyle name="Normal 37 7 4" xfId="2541"/>
    <cellStyle name="Normal 37 7 4 2" xfId="13207"/>
    <cellStyle name="Normal 37 7 4 3" xfId="8804"/>
    <cellStyle name="Normal 37 7 5" xfId="8805"/>
    <cellStyle name="Normal 37 7 6" xfId="6180"/>
    <cellStyle name="Normal 37 7 7" xfId="11394"/>
    <cellStyle name="Normal 37 7 8" xfId="4355"/>
    <cellStyle name="Normal 37 8" xfId="806"/>
    <cellStyle name="Normal 37 8 2" xfId="1496"/>
    <cellStyle name="Normal 37 8 2 2" xfId="3453"/>
    <cellStyle name="Normal 37 8 2 2 2" xfId="14119"/>
    <cellStyle name="Normal 37 8 2 2 3" xfId="8806"/>
    <cellStyle name="Normal 37 8 2 3" xfId="8807"/>
    <cellStyle name="Normal 37 8 2 4" xfId="7092"/>
    <cellStyle name="Normal 37 8 2 5" xfId="12306"/>
    <cellStyle name="Normal 37 8 2 6" xfId="5267"/>
    <cellStyle name="Normal 37 8 3" xfId="2863"/>
    <cellStyle name="Normal 37 8 3 2" xfId="13529"/>
    <cellStyle name="Normal 37 8 3 3" xfId="8808"/>
    <cellStyle name="Normal 37 8 4" xfId="8809"/>
    <cellStyle name="Normal 37 8 5" xfId="6502"/>
    <cellStyle name="Normal 37 8 6" xfId="11716"/>
    <cellStyle name="Normal 37 8 7" xfId="4677"/>
    <cellStyle name="Normal 37 9" xfId="1273"/>
    <cellStyle name="Normal 37 9 2" xfId="3230"/>
    <cellStyle name="Normal 37 9 2 2" xfId="13896"/>
    <cellStyle name="Normal 37 9 2 3" xfId="8810"/>
    <cellStyle name="Normal 37 9 3" xfId="8811"/>
    <cellStyle name="Normal 37 9 4" xfId="6869"/>
    <cellStyle name="Normal 37 9 5" xfId="12083"/>
    <cellStyle name="Normal 37 9 6" xfId="5044"/>
    <cellStyle name="Normal 38" xfId="133"/>
    <cellStyle name="Normal 38 10" xfId="2113"/>
    <cellStyle name="Normal 38 10 2" xfId="3972"/>
    <cellStyle name="Normal 38 10 2 2" xfId="14635"/>
    <cellStyle name="Normal 38 10 2 3" xfId="8812"/>
    <cellStyle name="Normal 38 10 3" xfId="8813"/>
    <cellStyle name="Normal 38 10 4" xfId="7611"/>
    <cellStyle name="Normal 38 10 5" xfId="12822"/>
    <cellStyle name="Normal 38 10 6" xfId="5783"/>
    <cellStyle name="Normal 38 11" xfId="2264"/>
    <cellStyle name="Normal 38 11 2" xfId="4108"/>
    <cellStyle name="Normal 38 11 2 2" xfId="14771"/>
    <cellStyle name="Normal 38 11 2 3" xfId="8814"/>
    <cellStyle name="Normal 38 11 3" xfId="7747"/>
    <cellStyle name="Normal 38 11 4" xfId="12958"/>
    <cellStyle name="Normal 38 11 5" xfId="5919"/>
    <cellStyle name="Normal 38 12" xfId="2469"/>
    <cellStyle name="Normal 38 12 2" xfId="8815"/>
    <cellStyle name="Normal 38 12 3" xfId="13137"/>
    <cellStyle name="Normal 38 12 4" xfId="6063"/>
    <cellStyle name="Normal 38 13" xfId="8816"/>
    <cellStyle name="Normal 38 14" xfId="6108"/>
    <cellStyle name="Normal 38 15" xfId="11324"/>
    <cellStyle name="Normal 38 16" xfId="4285"/>
    <cellStyle name="Normal 38 2" xfId="522"/>
    <cellStyle name="Normal 38 2 10" xfId="11491"/>
    <cellStyle name="Normal 38 2 11" xfId="4452"/>
    <cellStyle name="Normal 38 2 2" xfId="705"/>
    <cellStyle name="Normal 38 2 2 2" xfId="1171"/>
    <cellStyle name="Normal 38 2 2 2 2" xfId="1499"/>
    <cellStyle name="Normal 38 2 2 2 2 2" xfId="3456"/>
    <cellStyle name="Normal 38 2 2 2 2 2 2" xfId="14122"/>
    <cellStyle name="Normal 38 2 2 2 2 2 3" xfId="8817"/>
    <cellStyle name="Normal 38 2 2 2 2 3" xfId="8818"/>
    <cellStyle name="Normal 38 2 2 2 2 4" xfId="7095"/>
    <cellStyle name="Normal 38 2 2 2 2 5" xfId="12309"/>
    <cellStyle name="Normal 38 2 2 2 2 6" xfId="5270"/>
    <cellStyle name="Normal 38 2 2 2 3" xfId="3140"/>
    <cellStyle name="Normal 38 2 2 2 3 2" xfId="13806"/>
    <cellStyle name="Normal 38 2 2 2 3 3" xfId="8819"/>
    <cellStyle name="Normal 38 2 2 2 4" xfId="8820"/>
    <cellStyle name="Normal 38 2 2 2 5" xfId="6779"/>
    <cellStyle name="Normal 38 2 2 2 6" xfId="11993"/>
    <cellStyle name="Normal 38 2 2 2 7" xfId="4954"/>
    <cellStyle name="Normal 38 2 2 3" xfId="1498"/>
    <cellStyle name="Normal 38 2 2 3 2" xfId="3455"/>
    <cellStyle name="Normal 38 2 2 3 2 2" xfId="14121"/>
    <cellStyle name="Normal 38 2 2 3 2 3" xfId="8821"/>
    <cellStyle name="Normal 38 2 2 3 3" xfId="8822"/>
    <cellStyle name="Normal 38 2 2 3 4" xfId="7094"/>
    <cellStyle name="Normal 38 2 2 3 5" xfId="12308"/>
    <cellStyle name="Normal 38 2 2 3 6" xfId="5269"/>
    <cellStyle name="Normal 38 2 2 4" xfId="2773"/>
    <cellStyle name="Normal 38 2 2 4 2" xfId="13439"/>
    <cellStyle name="Normal 38 2 2 4 3" xfId="8823"/>
    <cellStyle name="Normal 38 2 2 5" xfId="8824"/>
    <cellStyle name="Normal 38 2 2 6" xfId="6412"/>
    <cellStyle name="Normal 38 2 2 7" xfId="11626"/>
    <cellStyle name="Normal 38 2 2 8" xfId="4587"/>
    <cellStyle name="Normal 38 2 3" xfId="857"/>
    <cellStyle name="Normal 38 2 3 2" xfId="1500"/>
    <cellStyle name="Normal 38 2 3 2 2" xfId="3457"/>
    <cellStyle name="Normal 38 2 3 2 2 2" xfId="14123"/>
    <cellStyle name="Normal 38 2 3 2 2 3" xfId="8825"/>
    <cellStyle name="Normal 38 2 3 2 3" xfId="8826"/>
    <cellStyle name="Normal 38 2 3 2 4" xfId="7096"/>
    <cellStyle name="Normal 38 2 3 2 5" xfId="12310"/>
    <cellStyle name="Normal 38 2 3 2 6" xfId="5271"/>
    <cellStyle name="Normal 38 2 3 3" xfId="2911"/>
    <cellStyle name="Normal 38 2 3 3 2" xfId="13577"/>
    <cellStyle name="Normal 38 2 3 3 3" xfId="8827"/>
    <cellStyle name="Normal 38 2 3 4" xfId="8828"/>
    <cellStyle name="Normal 38 2 3 5" xfId="6550"/>
    <cellStyle name="Normal 38 2 3 6" xfId="11764"/>
    <cellStyle name="Normal 38 2 3 7" xfId="4725"/>
    <cellStyle name="Normal 38 2 4" xfId="1497"/>
    <cellStyle name="Normal 38 2 4 2" xfId="3454"/>
    <cellStyle name="Normal 38 2 4 2 2" xfId="14120"/>
    <cellStyle name="Normal 38 2 4 2 3" xfId="8829"/>
    <cellStyle name="Normal 38 2 4 3" xfId="8830"/>
    <cellStyle name="Normal 38 2 4 4" xfId="7093"/>
    <cellStyle name="Normal 38 2 4 5" xfId="12307"/>
    <cellStyle name="Normal 38 2 4 6" xfId="5268"/>
    <cellStyle name="Normal 38 2 5" xfId="2165"/>
    <cellStyle name="Normal 38 2 5 2" xfId="4019"/>
    <cellStyle name="Normal 38 2 5 2 2" xfId="14682"/>
    <cellStyle name="Normal 38 2 5 2 3" xfId="8831"/>
    <cellStyle name="Normal 38 2 5 3" xfId="8832"/>
    <cellStyle name="Normal 38 2 5 4" xfId="7658"/>
    <cellStyle name="Normal 38 2 5 5" xfId="12869"/>
    <cellStyle name="Normal 38 2 5 6" xfId="5830"/>
    <cellStyle name="Normal 38 2 6" xfId="2310"/>
    <cellStyle name="Normal 38 2 6 2" xfId="4154"/>
    <cellStyle name="Normal 38 2 6 2 2" xfId="14817"/>
    <cellStyle name="Normal 38 2 6 2 3" xfId="8833"/>
    <cellStyle name="Normal 38 2 6 3" xfId="7793"/>
    <cellStyle name="Normal 38 2 6 4" xfId="13004"/>
    <cellStyle name="Normal 38 2 6 5" xfId="5965"/>
    <cellStyle name="Normal 38 2 7" xfId="2638"/>
    <cellStyle name="Normal 38 2 7 2" xfId="13304"/>
    <cellStyle name="Normal 38 2 7 3" xfId="8834"/>
    <cellStyle name="Normal 38 2 8" xfId="8835"/>
    <cellStyle name="Normal 38 2 9" xfId="6277"/>
    <cellStyle name="Normal 38 3" xfId="607"/>
    <cellStyle name="Normal 38 3 10" xfId="11534"/>
    <cellStyle name="Normal 38 3 11" xfId="4495"/>
    <cellStyle name="Normal 38 3 2" xfId="749"/>
    <cellStyle name="Normal 38 3 2 2" xfId="1214"/>
    <cellStyle name="Normal 38 3 2 2 2" xfId="1503"/>
    <cellStyle name="Normal 38 3 2 2 2 2" xfId="3460"/>
    <cellStyle name="Normal 38 3 2 2 2 2 2" xfId="14126"/>
    <cellStyle name="Normal 38 3 2 2 2 2 3" xfId="8836"/>
    <cellStyle name="Normal 38 3 2 2 2 3" xfId="8837"/>
    <cellStyle name="Normal 38 3 2 2 2 4" xfId="7099"/>
    <cellStyle name="Normal 38 3 2 2 2 5" xfId="12313"/>
    <cellStyle name="Normal 38 3 2 2 2 6" xfId="5274"/>
    <cellStyle name="Normal 38 3 2 2 3" xfId="3183"/>
    <cellStyle name="Normal 38 3 2 2 3 2" xfId="13849"/>
    <cellStyle name="Normal 38 3 2 2 3 3" xfId="8838"/>
    <cellStyle name="Normal 38 3 2 2 4" xfId="8839"/>
    <cellStyle name="Normal 38 3 2 2 5" xfId="6822"/>
    <cellStyle name="Normal 38 3 2 2 6" xfId="12036"/>
    <cellStyle name="Normal 38 3 2 2 7" xfId="4997"/>
    <cellStyle name="Normal 38 3 2 3" xfId="1502"/>
    <cellStyle name="Normal 38 3 2 3 2" xfId="3459"/>
    <cellStyle name="Normal 38 3 2 3 2 2" xfId="14125"/>
    <cellStyle name="Normal 38 3 2 3 2 3" xfId="8840"/>
    <cellStyle name="Normal 38 3 2 3 3" xfId="8841"/>
    <cellStyle name="Normal 38 3 2 3 4" xfId="7098"/>
    <cellStyle name="Normal 38 3 2 3 5" xfId="12312"/>
    <cellStyle name="Normal 38 3 2 3 6" xfId="5273"/>
    <cellStyle name="Normal 38 3 2 4" xfId="2816"/>
    <cellStyle name="Normal 38 3 2 4 2" xfId="13482"/>
    <cellStyle name="Normal 38 3 2 4 3" xfId="8842"/>
    <cellStyle name="Normal 38 3 2 5" xfId="8843"/>
    <cellStyle name="Normal 38 3 2 6" xfId="6455"/>
    <cellStyle name="Normal 38 3 2 7" xfId="11669"/>
    <cellStyle name="Normal 38 3 2 8" xfId="4630"/>
    <cellStyle name="Normal 38 3 3" xfId="902"/>
    <cellStyle name="Normal 38 3 3 2" xfId="1504"/>
    <cellStyle name="Normal 38 3 3 2 2" xfId="3461"/>
    <cellStyle name="Normal 38 3 3 2 2 2" xfId="14127"/>
    <cellStyle name="Normal 38 3 3 2 2 3" xfId="8844"/>
    <cellStyle name="Normal 38 3 3 2 3" xfId="8845"/>
    <cellStyle name="Normal 38 3 3 2 4" xfId="7100"/>
    <cellStyle name="Normal 38 3 3 2 5" xfId="12314"/>
    <cellStyle name="Normal 38 3 3 2 6" xfId="5275"/>
    <cellStyle name="Normal 38 3 3 3" xfId="2954"/>
    <cellStyle name="Normal 38 3 3 3 2" xfId="13620"/>
    <cellStyle name="Normal 38 3 3 3 3" xfId="8846"/>
    <cellStyle name="Normal 38 3 3 4" xfId="8847"/>
    <cellStyle name="Normal 38 3 3 5" xfId="6593"/>
    <cellStyle name="Normal 38 3 3 6" xfId="11807"/>
    <cellStyle name="Normal 38 3 3 7" xfId="4768"/>
    <cellStyle name="Normal 38 3 4" xfId="1501"/>
    <cellStyle name="Normal 38 3 4 2" xfId="3458"/>
    <cellStyle name="Normal 38 3 4 2 2" xfId="14124"/>
    <cellStyle name="Normal 38 3 4 2 3" xfId="8848"/>
    <cellStyle name="Normal 38 3 4 3" xfId="8849"/>
    <cellStyle name="Normal 38 3 4 4" xfId="7097"/>
    <cellStyle name="Normal 38 3 4 5" xfId="12311"/>
    <cellStyle name="Normal 38 3 4 6" xfId="5272"/>
    <cellStyle name="Normal 38 3 5" xfId="2209"/>
    <cellStyle name="Normal 38 3 5 2" xfId="4062"/>
    <cellStyle name="Normal 38 3 5 2 2" xfId="14725"/>
    <cellStyle name="Normal 38 3 5 2 3" xfId="8850"/>
    <cellStyle name="Normal 38 3 5 3" xfId="8851"/>
    <cellStyle name="Normal 38 3 5 4" xfId="7701"/>
    <cellStyle name="Normal 38 3 5 5" xfId="12912"/>
    <cellStyle name="Normal 38 3 5 6" xfId="5873"/>
    <cellStyle name="Normal 38 3 6" xfId="2353"/>
    <cellStyle name="Normal 38 3 6 2" xfId="4197"/>
    <cellStyle name="Normal 38 3 6 2 2" xfId="14860"/>
    <cellStyle name="Normal 38 3 6 2 3" xfId="8852"/>
    <cellStyle name="Normal 38 3 6 3" xfId="7836"/>
    <cellStyle name="Normal 38 3 6 4" xfId="13047"/>
    <cellStyle name="Normal 38 3 6 5" xfId="6008"/>
    <cellStyle name="Normal 38 3 7" xfId="2681"/>
    <cellStyle name="Normal 38 3 7 2" xfId="13347"/>
    <cellStyle name="Normal 38 3 7 3" xfId="8853"/>
    <cellStyle name="Normal 38 3 8" xfId="8854"/>
    <cellStyle name="Normal 38 3 9" xfId="6320"/>
    <cellStyle name="Normal 38 4" xfId="442"/>
    <cellStyle name="Normal 38 4 2" xfId="1012"/>
    <cellStyle name="Normal 38 4 2 2" xfId="1506"/>
    <cellStyle name="Normal 38 4 2 2 2" xfId="3463"/>
    <cellStyle name="Normal 38 4 2 2 2 2" xfId="14129"/>
    <cellStyle name="Normal 38 4 2 2 2 3" xfId="8855"/>
    <cellStyle name="Normal 38 4 2 2 3" xfId="8856"/>
    <cellStyle name="Normal 38 4 2 2 4" xfId="7102"/>
    <cellStyle name="Normal 38 4 2 2 5" xfId="12316"/>
    <cellStyle name="Normal 38 4 2 2 6" xfId="5277"/>
    <cellStyle name="Normal 38 4 2 3" xfId="3044"/>
    <cellStyle name="Normal 38 4 2 3 2" xfId="13710"/>
    <cellStyle name="Normal 38 4 2 3 3" xfId="8857"/>
    <cellStyle name="Normal 38 4 2 4" xfId="8858"/>
    <cellStyle name="Normal 38 4 2 5" xfId="6683"/>
    <cellStyle name="Normal 38 4 2 6" xfId="11897"/>
    <cellStyle name="Normal 38 4 2 7" xfId="4858"/>
    <cellStyle name="Normal 38 4 3" xfId="1505"/>
    <cellStyle name="Normal 38 4 3 2" xfId="3462"/>
    <cellStyle name="Normal 38 4 3 2 2" xfId="14128"/>
    <cellStyle name="Normal 38 4 3 2 3" xfId="8859"/>
    <cellStyle name="Normal 38 4 3 3" xfId="8860"/>
    <cellStyle name="Normal 38 4 3 4" xfId="7101"/>
    <cellStyle name="Normal 38 4 3 5" xfId="12315"/>
    <cellStyle name="Normal 38 4 3 6" xfId="5276"/>
    <cellStyle name="Normal 38 4 4" xfId="2592"/>
    <cellStyle name="Normal 38 4 4 2" xfId="13258"/>
    <cellStyle name="Normal 38 4 4 3" xfId="8861"/>
    <cellStyle name="Normal 38 4 5" xfId="8862"/>
    <cellStyle name="Normal 38 4 6" xfId="6231"/>
    <cellStyle name="Normal 38 4 7" xfId="11445"/>
    <cellStyle name="Normal 38 4 8" xfId="4406"/>
    <cellStyle name="Normal 38 5" xfId="659"/>
    <cellStyle name="Normal 38 5 2" xfId="1125"/>
    <cellStyle name="Normal 38 5 2 2" xfId="1508"/>
    <cellStyle name="Normal 38 5 2 2 2" xfId="3465"/>
    <cellStyle name="Normal 38 5 2 2 2 2" xfId="14131"/>
    <cellStyle name="Normal 38 5 2 2 2 3" xfId="8863"/>
    <cellStyle name="Normal 38 5 2 2 3" xfId="8864"/>
    <cellStyle name="Normal 38 5 2 2 4" xfId="7104"/>
    <cellStyle name="Normal 38 5 2 2 5" xfId="12318"/>
    <cellStyle name="Normal 38 5 2 2 6" xfId="5279"/>
    <cellStyle name="Normal 38 5 2 3" xfId="3094"/>
    <cellStyle name="Normal 38 5 2 3 2" xfId="13760"/>
    <cellStyle name="Normal 38 5 2 3 3" xfId="8865"/>
    <cellStyle name="Normal 38 5 2 4" xfId="8866"/>
    <cellStyle name="Normal 38 5 2 5" xfId="6733"/>
    <cellStyle name="Normal 38 5 2 6" xfId="11947"/>
    <cellStyle name="Normal 38 5 2 7" xfId="4908"/>
    <cellStyle name="Normal 38 5 3" xfId="1507"/>
    <cellStyle name="Normal 38 5 3 2" xfId="3464"/>
    <cellStyle name="Normal 38 5 3 2 2" xfId="14130"/>
    <cellStyle name="Normal 38 5 3 2 3" xfId="8867"/>
    <cellStyle name="Normal 38 5 3 3" xfId="8868"/>
    <cellStyle name="Normal 38 5 3 4" xfId="7103"/>
    <cellStyle name="Normal 38 5 3 5" xfId="12317"/>
    <cellStyle name="Normal 38 5 3 6" xfId="5278"/>
    <cellStyle name="Normal 38 5 4" xfId="2727"/>
    <cellStyle name="Normal 38 5 4 2" xfId="13393"/>
    <cellStyle name="Normal 38 5 4 3" xfId="8869"/>
    <cellStyle name="Normal 38 5 5" xfId="8870"/>
    <cellStyle name="Normal 38 5 6" xfId="6366"/>
    <cellStyle name="Normal 38 5 7" xfId="11580"/>
    <cellStyle name="Normal 38 5 8" xfId="4541"/>
    <cellStyle name="Normal 38 6" xfId="326"/>
    <cellStyle name="Normal 38 6 2" xfId="954"/>
    <cellStyle name="Normal 38 6 2 2" xfId="1510"/>
    <cellStyle name="Normal 38 6 2 2 2" xfId="3467"/>
    <cellStyle name="Normal 38 6 2 2 2 2" xfId="14133"/>
    <cellStyle name="Normal 38 6 2 2 2 3" xfId="8871"/>
    <cellStyle name="Normal 38 6 2 2 3" xfId="8872"/>
    <cellStyle name="Normal 38 6 2 2 4" xfId="7106"/>
    <cellStyle name="Normal 38 6 2 2 5" xfId="12320"/>
    <cellStyle name="Normal 38 6 2 2 6" xfId="5281"/>
    <cellStyle name="Normal 38 6 2 3" xfId="3000"/>
    <cellStyle name="Normal 38 6 2 3 2" xfId="13666"/>
    <cellStyle name="Normal 38 6 2 3 3" xfId="8873"/>
    <cellStyle name="Normal 38 6 2 4" xfId="8874"/>
    <cellStyle name="Normal 38 6 2 5" xfId="6639"/>
    <cellStyle name="Normal 38 6 2 6" xfId="11853"/>
    <cellStyle name="Normal 38 6 2 7" xfId="4814"/>
    <cellStyle name="Normal 38 6 3" xfId="1509"/>
    <cellStyle name="Normal 38 6 3 2" xfId="3466"/>
    <cellStyle name="Normal 38 6 3 2 2" xfId="14132"/>
    <cellStyle name="Normal 38 6 3 2 3" xfId="8875"/>
    <cellStyle name="Normal 38 6 3 3" xfId="8876"/>
    <cellStyle name="Normal 38 6 3 4" xfId="7105"/>
    <cellStyle name="Normal 38 6 3 5" xfId="12319"/>
    <cellStyle name="Normal 38 6 3 6" xfId="5280"/>
    <cellStyle name="Normal 38 6 4" xfId="2543"/>
    <cellStyle name="Normal 38 6 4 2" xfId="13209"/>
    <cellStyle name="Normal 38 6 4 3" xfId="8877"/>
    <cellStyle name="Normal 38 6 5" xfId="8878"/>
    <cellStyle name="Normal 38 6 6" xfId="6182"/>
    <cellStyle name="Normal 38 6 7" xfId="11396"/>
    <cellStyle name="Normal 38 6 8" xfId="4357"/>
    <cellStyle name="Normal 38 7" xfId="808"/>
    <cellStyle name="Normal 38 7 2" xfId="1511"/>
    <cellStyle name="Normal 38 7 2 2" xfId="3468"/>
    <cellStyle name="Normal 38 7 2 2 2" xfId="14134"/>
    <cellStyle name="Normal 38 7 2 2 3" xfId="8879"/>
    <cellStyle name="Normal 38 7 2 3" xfId="8880"/>
    <cellStyle name="Normal 38 7 2 4" xfId="7107"/>
    <cellStyle name="Normal 38 7 2 5" xfId="12321"/>
    <cellStyle name="Normal 38 7 2 6" xfId="5282"/>
    <cellStyle name="Normal 38 7 3" xfId="2865"/>
    <cellStyle name="Normal 38 7 3 2" xfId="13531"/>
    <cellStyle name="Normal 38 7 3 3" xfId="8881"/>
    <cellStyle name="Normal 38 7 4" xfId="8882"/>
    <cellStyle name="Normal 38 7 5" xfId="6504"/>
    <cellStyle name="Normal 38 7 6" xfId="11718"/>
    <cellStyle name="Normal 38 7 7" xfId="4679"/>
    <cellStyle name="Normal 38 8" xfId="1275"/>
    <cellStyle name="Normal 38 8 2" xfId="3232"/>
    <cellStyle name="Normal 38 8 2 2" xfId="13898"/>
    <cellStyle name="Normal 38 8 2 3" xfId="8883"/>
    <cellStyle name="Normal 38 8 3" xfId="8884"/>
    <cellStyle name="Normal 38 8 4" xfId="6871"/>
    <cellStyle name="Normal 38 8 5" xfId="12085"/>
    <cellStyle name="Normal 38 8 6" xfId="5046"/>
    <cellStyle name="Normal 38 9" xfId="218"/>
    <cellStyle name="Normal 38 9 2" xfId="2498"/>
    <cellStyle name="Normal 38 9 2 2" xfId="13165"/>
    <cellStyle name="Normal 38 9 2 3" xfId="8885"/>
    <cellStyle name="Normal 38 9 3" xfId="8886"/>
    <cellStyle name="Normal 38 9 4" xfId="6137"/>
    <cellStyle name="Normal 38 9 5" xfId="11352"/>
    <cellStyle name="Normal 38 9 6" xfId="4313"/>
    <cellStyle name="Normal 39" xfId="149"/>
    <cellStyle name="Normal 39 2" xfId="523"/>
    <cellStyle name="Normal 39 2 2" xfId="1071"/>
    <cellStyle name="Normal 39 3" xfId="384"/>
    <cellStyle name="Normal 39 4" xfId="268"/>
    <cellStyle name="Normal 39 5" xfId="182"/>
    <cellStyle name="Normal 4" xfId="20"/>
    <cellStyle name="Normal 4 2" xfId="176"/>
    <cellStyle name="Normal 4 2 2" xfId="985"/>
    <cellStyle name="Normal 4 3" xfId="524"/>
    <cellStyle name="Normal 4 4" xfId="838"/>
    <cellStyle name="Normal 4 5" xfId="2056"/>
    <cellStyle name="Normal 40" xfId="150"/>
    <cellStyle name="Normal 40 2" xfId="525"/>
    <cellStyle name="Normal 40 2 2" xfId="1072"/>
    <cellStyle name="Normal 40 3" xfId="386"/>
    <cellStyle name="Normal 40 4" xfId="270"/>
    <cellStyle name="Normal 40 5" xfId="183"/>
    <cellStyle name="Normal 41" xfId="151"/>
    <cellStyle name="Normal 41 2" xfId="526"/>
    <cellStyle name="Normal 41 2 2" xfId="1073"/>
    <cellStyle name="Normal 41 3" xfId="388"/>
    <cellStyle name="Normal 41 4" xfId="272"/>
    <cellStyle name="Normal 41 5" xfId="184"/>
    <cellStyle name="Normal 42" xfId="152"/>
    <cellStyle name="Normal 42 2" xfId="527"/>
    <cellStyle name="Normal 42 2 2" xfId="1074"/>
    <cellStyle name="Normal 42 3" xfId="390"/>
    <cellStyle name="Normal 42 4" xfId="274"/>
    <cellStyle name="Normal 42 5" xfId="185"/>
    <cellStyle name="Normal 43" xfId="153"/>
    <cellStyle name="Normal 43 2" xfId="528"/>
    <cellStyle name="Normal 43 2 2" xfId="1075"/>
    <cellStyle name="Normal 43 3" xfId="392"/>
    <cellStyle name="Normal 43 4" xfId="276"/>
    <cellStyle name="Normal 43 5" xfId="186"/>
    <cellStyle name="Normal 44" xfId="154"/>
    <cellStyle name="Normal 44 2" xfId="529"/>
    <cellStyle name="Normal 44 2 2" xfId="1076"/>
    <cellStyle name="Normal 44 3" xfId="394"/>
    <cellStyle name="Normal 44 4" xfId="278"/>
    <cellStyle name="Normal 44 5" xfId="187"/>
    <cellStyle name="Normal 45" xfId="155"/>
    <cellStyle name="Normal 45 2" xfId="530"/>
    <cellStyle name="Normal 45 2 2" xfId="1077"/>
    <cellStyle name="Normal 45 3" xfId="395"/>
    <cellStyle name="Normal 45 4" xfId="279"/>
    <cellStyle name="Normal 45 5" xfId="188"/>
    <cellStyle name="Normal 46" xfId="156"/>
    <cellStyle name="Normal 46 2" xfId="531"/>
    <cellStyle name="Normal 46 2 2" xfId="1078"/>
    <cellStyle name="Normal 46 3" xfId="397"/>
    <cellStyle name="Normal 46 4" xfId="281"/>
    <cellStyle name="Normal 46 5" xfId="189"/>
    <cellStyle name="Normal 47" xfId="157"/>
    <cellStyle name="Normal 47 2" xfId="532"/>
    <cellStyle name="Normal 47 2 2" xfId="1079"/>
    <cellStyle name="Normal 47 3" xfId="399"/>
    <cellStyle name="Normal 47 4" xfId="283"/>
    <cellStyle name="Normal 47 5" xfId="190"/>
    <cellStyle name="Normal 48" xfId="158"/>
    <cellStyle name="Normal 48 2" xfId="533"/>
    <cellStyle name="Normal 48 2 2" xfId="1080"/>
    <cellStyle name="Normal 48 3" xfId="401"/>
    <cellStyle name="Normal 48 4" xfId="285"/>
    <cellStyle name="Normal 48 5" xfId="191"/>
    <cellStyle name="Normal 49" xfId="159"/>
    <cellStyle name="Normal 49 2" xfId="534"/>
    <cellStyle name="Normal 49 2 2" xfId="1081"/>
    <cellStyle name="Normal 49 3" xfId="403"/>
    <cellStyle name="Normal 49 4" xfId="287"/>
    <cellStyle name="Normal 49 5" xfId="192"/>
    <cellStyle name="Normal 5" xfId="23"/>
    <cellStyle name="Normal 5 10" xfId="809"/>
    <cellStyle name="Normal 5 10 2" xfId="1512"/>
    <cellStyle name="Normal 5 10 2 2" xfId="3469"/>
    <cellStyle name="Normal 5 10 2 2 2" xfId="14135"/>
    <cellStyle name="Normal 5 10 2 2 3" xfId="8887"/>
    <cellStyle name="Normal 5 10 2 3" xfId="8888"/>
    <cellStyle name="Normal 5 10 2 4" xfId="7108"/>
    <cellStyle name="Normal 5 10 2 5" xfId="12322"/>
    <cellStyle name="Normal 5 10 2 6" xfId="5283"/>
    <cellStyle name="Normal 5 10 3" xfId="2866"/>
    <cellStyle name="Normal 5 10 3 2" xfId="13532"/>
    <cellStyle name="Normal 5 10 3 3" xfId="8889"/>
    <cellStyle name="Normal 5 10 4" xfId="8890"/>
    <cellStyle name="Normal 5 10 5" xfId="6505"/>
    <cellStyle name="Normal 5 10 6" xfId="11719"/>
    <cellStyle name="Normal 5 10 7" xfId="4680"/>
    <cellStyle name="Normal 5 11" xfId="1276"/>
    <cellStyle name="Normal 5 11 2" xfId="3233"/>
    <cellStyle name="Normal 5 11 2 2" xfId="13899"/>
    <cellStyle name="Normal 5 11 2 3" xfId="8891"/>
    <cellStyle name="Normal 5 11 3" xfId="8892"/>
    <cellStyle name="Normal 5 11 4" xfId="6872"/>
    <cellStyle name="Normal 5 11 5" xfId="12086"/>
    <cellStyle name="Normal 5 11 6" xfId="5047"/>
    <cellStyle name="Normal 5 12" xfId="219"/>
    <cellStyle name="Normal 5 12 2" xfId="2499"/>
    <cellStyle name="Normal 5 12 2 2" xfId="13166"/>
    <cellStyle name="Normal 5 12 2 3" xfId="8893"/>
    <cellStyle name="Normal 5 12 3" xfId="8894"/>
    <cellStyle name="Normal 5 12 4" xfId="6138"/>
    <cellStyle name="Normal 5 12 5" xfId="11353"/>
    <cellStyle name="Normal 5 12 6" xfId="4314"/>
    <cellStyle name="Normal 5 13" xfId="2089"/>
    <cellStyle name="Normal 5 14" xfId="2114"/>
    <cellStyle name="Normal 5 14 2" xfId="3973"/>
    <cellStyle name="Normal 5 14 2 2" xfId="14636"/>
    <cellStyle name="Normal 5 14 2 3" xfId="8895"/>
    <cellStyle name="Normal 5 14 3" xfId="8896"/>
    <cellStyle name="Normal 5 14 4" xfId="7612"/>
    <cellStyle name="Normal 5 14 5" xfId="12823"/>
    <cellStyle name="Normal 5 14 6" xfId="5784"/>
    <cellStyle name="Normal 5 15" xfId="2265"/>
    <cellStyle name="Normal 5 15 2" xfId="4109"/>
    <cellStyle name="Normal 5 15 2 2" xfId="14772"/>
    <cellStyle name="Normal 5 15 2 3" xfId="8897"/>
    <cellStyle name="Normal 5 15 3" xfId="7748"/>
    <cellStyle name="Normal 5 15 4" xfId="12959"/>
    <cellStyle name="Normal 5 15 5" xfId="5920"/>
    <cellStyle name="Normal 5 16" xfId="2444"/>
    <cellStyle name="Normal 5 16 2" xfId="8898"/>
    <cellStyle name="Normal 5 16 3" xfId="13112"/>
    <cellStyle name="Normal 5 16 4" xfId="6042"/>
    <cellStyle name="Normal 5 17" xfId="8899"/>
    <cellStyle name="Normal 5 18" xfId="6083"/>
    <cellStyle name="Normal 5 19" xfId="11299"/>
    <cellStyle name="Normal 5 2" xfId="54"/>
    <cellStyle name="Normal 5 2 10" xfId="1277"/>
    <cellStyle name="Normal 5 2 10 2" xfId="3234"/>
    <cellStyle name="Normal 5 2 10 2 2" xfId="13900"/>
    <cellStyle name="Normal 5 2 10 2 3" xfId="8900"/>
    <cellStyle name="Normal 5 2 10 3" xfId="8901"/>
    <cellStyle name="Normal 5 2 10 4" xfId="6873"/>
    <cellStyle name="Normal 5 2 10 5" xfId="12087"/>
    <cellStyle name="Normal 5 2 10 6" xfId="5048"/>
    <cellStyle name="Normal 5 2 11" xfId="220"/>
    <cellStyle name="Normal 5 2 11 2" xfId="2500"/>
    <cellStyle name="Normal 5 2 11 2 2" xfId="13167"/>
    <cellStyle name="Normal 5 2 11 2 3" xfId="8902"/>
    <cellStyle name="Normal 5 2 11 3" xfId="8903"/>
    <cellStyle name="Normal 5 2 11 4" xfId="6139"/>
    <cellStyle name="Normal 5 2 11 5" xfId="11354"/>
    <cellStyle name="Normal 5 2 11 6" xfId="4315"/>
    <cellStyle name="Normal 5 2 12" xfId="2115"/>
    <cellStyle name="Normal 5 2 12 2" xfId="3974"/>
    <cellStyle name="Normal 5 2 12 2 2" xfId="14637"/>
    <cellStyle name="Normal 5 2 12 2 3" xfId="8904"/>
    <cellStyle name="Normal 5 2 12 3" xfId="8905"/>
    <cellStyle name="Normal 5 2 12 4" xfId="7613"/>
    <cellStyle name="Normal 5 2 12 5" xfId="12824"/>
    <cellStyle name="Normal 5 2 12 6" xfId="5785"/>
    <cellStyle name="Normal 5 2 13" xfId="2266"/>
    <cellStyle name="Normal 5 2 13 2" xfId="4110"/>
    <cellStyle name="Normal 5 2 13 2 2" xfId="14773"/>
    <cellStyle name="Normal 5 2 13 2 3" xfId="8906"/>
    <cellStyle name="Normal 5 2 13 3" xfId="7749"/>
    <cellStyle name="Normal 5 2 13 4" xfId="12960"/>
    <cellStyle name="Normal 5 2 13 5" xfId="5921"/>
    <cellStyle name="Normal 5 2 14" xfId="2424"/>
    <cellStyle name="Normal 5 2 14 2" xfId="8907"/>
    <cellStyle name="Normal 5 2 14 3" xfId="13099"/>
    <cellStyle name="Normal 5 2 14 4" xfId="6048"/>
    <cellStyle name="Normal 5 2 15" xfId="2450"/>
    <cellStyle name="Normal 5 2 15 2" xfId="13118"/>
    <cellStyle name="Normal 5 2 15 3" xfId="8908"/>
    <cellStyle name="Normal 5 2 16" xfId="6089"/>
    <cellStyle name="Normal 5 2 17" xfId="11305"/>
    <cellStyle name="Normal 5 2 18" xfId="4266"/>
    <cellStyle name="Normal 5 2 2" xfId="101"/>
    <cellStyle name="Normal 5 2 2 10" xfId="2116"/>
    <cellStyle name="Normal 5 2 2 10 2" xfId="3975"/>
    <cellStyle name="Normal 5 2 2 10 2 2" xfId="14638"/>
    <cellStyle name="Normal 5 2 2 10 2 3" xfId="8909"/>
    <cellStyle name="Normal 5 2 2 10 3" xfId="8910"/>
    <cellStyle name="Normal 5 2 2 10 4" xfId="7614"/>
    <cellStyle name="Normal 5 2 2 10 5" xfId="12825"/>
    <cellStyle name="Normal 5 2 2 10 6" xfId="5786"/>
    <cellStyle name="Normal 5 2 2 11" xfId="2267"/>
    <cellStyle name="Normal 5 2 2 11 2" xfId="4111"/>
    <cellStyle name="Normal 5 2 2 11 2 2" xfId="14774"/>
    <cellStyle name="Normal 5 2 2 11 2 3" xfId="8911"/>
    <cellStyle name="Normal 5 2 2 11 3" xfId="7750"/>
    <cellStyle name="Normal 5 2 2 11 4" xfId="12961"/>
    <cellStyle name="Normal 5 2 2 11 5" xfId="5922"/>
    <cellStyle name="Normal 5 2 2 12" xfId="2459"/>
    <cellStyle name="Normal 5 2 2 12 2" xfId="8912"/>
    <cellStyle name="Normal 5 2 2 12 3" xfId="13127"/>
    <cellStyle name="Normal 5 2 2 12 4" xfId="6064"/>
    <cellStyle name="Normal 5 2 2 13" xfId="8913"/>
    <cellStyle name="Normal 5 2 2 14" xfId="6098"/>
    <cellStyle name="Normal 5 2 2 15" xfId="11314"/>
    <cellStyle name="Normal 5 2 2 16" xfId="4275"/>
    <cellStyle name="Normal 5 2 2 2" xfId="537"/>
    <cellStyle name="Normal 5 2 2 2 10" xfId="11494"/>
    <cellStyle name="Normal 5 2 2 2 11" xfId="4455"/>
    <cellStyle name="Normal 5 2 2 2 2" xfId="708"/>
    <cellStyle name="Normal 5 2 2 2 2 2" xfId="1174"/>
    <cellStyle name="Normal 5 2 2 2 2 2 2" xfId="1515"/>
    <cellStyle name="Normal 5 2 2 2 2 2 2 2" xfId="3472"/>
    <cellStyle name="Normal 5 2 2 2 2 2 2 2 2" xfId="14138"/>
    <cellStyle name="Normal 5 2 2 2 2 2 2 2 3" xfId="8914"/>
    <cellStyle name="Normal 5 2 2 2 2 2 2 3" xfId="8915"/>
    <cellStyle name="Normal 5 2 2 2 2 2 2 4" xfId="7111"/>
    <cellStyle name="Normal 5 2 2 2 2 2 2 5" xfId="12325"/>
    <cellStyle name="Normal 5 2 2 2 2 2 2 6" xfId="5286"/>
    <cellStyle name="Normal 5 2 2 2 2 2 3" xfId="3143"/>
    <cellStyle name="Normal 5 2 2 2 2 2 3 2" xfId="13809"/>
    <cellStyle name="Normal 5 2 2 2 2 2 3 3" xfId="8916"/>
    <cellStyle name="Normal 5 2 2 2 2 2 4" xfId="8917"/>
    <cellStyle name="Normal 5 2 2 2 2 2 5" xfId="6782"/>
    <cellStyle name="Normal 5 2 2 2 2 2 6" xfId="11996"/>
    <cellStyle name="Normal 5 2 2 2 2 2 7" xfId="4957"/>
    <cellStyle name="Normal 5 2 2 2 2 3" xfId="1514"/>
    <cellStyle name="Normal 5 2 2 2 2 3 2" xfId="3471"/>
    <cellStyle name="Normal 5 2 2 2 2 3 2 2" xfId="14137"/>
    <cellStyle name="Normal 5 2 2 2 2 3 2 3" xfId="8918"/>
    <cellStyle name="Normal 5 2 2 2 2 3 3" xfId="8919"/>
    <cellStyle name="Normal 5 2 2 2 2 3 4" xfId="7110"/>
    <cellStyle name="Normal 5 2 2 2 2 3 5" xfId="12324"/>
    <cellStyle name="Normal 5 2 2 2 2 3 6" xfId="5285"/>
    <cellStyle name="Normal 5 2 2 2 2 4" xfId="2776"/>
    <cellStyle name="Normal 5 2 2 2 2 4 2" xfId="13442"/>
    <cellStyle name="Normal 5 2 2 2 2 4 3" xfId="8920"/>
    <cellStyle name="Normal 5 2 2 2 2 5" xfId="8921"/>
    <cellStyle name="Normal 5 2 2 2 2 6" xfId="6415"/>
    <cellStyle name="Normal 5 2 2 2 2 7" xfId="11629"/>
    <cellStyle name="Normal 5 2 2 2 2 8" xfId="4590"/>
    <cellStyle name="Normal 5 2 2 2 3" xfId="861"/>
    <cellStyle name="Normal 5 2 2 2 3 2" xfId="1516"/>
    <cellStyle name="Normal 5 2 2 2 3 2 2" xfId="3473"/>
    <cellStyle name="Normal 5 2 2 2 3 2 2 2" xfId="14139"/>
    <cellStyle name="Normal 5 2 2 2 3 2 2 3" xfId="8922"/>
    <cellStyle name="Normal 5 2 2 2 3 2 3" xfId="8923"/>
    <cellStyle name="Normal 5 2 2 2 3 2 4" xfId="7112"/>
    <cellStyle name="Normal 5 2 2 2 3 2 5" xfId="12326"/>
    <cellStyle name="Normal 5 2 2 2 3 2 6" xfId="5287"/>
    <cellStyle name="Normal 5 2 2 2 3 3" xfId="2914"/>
    <cellStyle name="Normal 5 2 2 2 3 3 2" xfId="13580"/>
    <cellStyle name="Normal 5 2 2 2 3 3 3" xfId="8924"/>
    <cellStyle name="Normal 5 2 2 2 3 4" xfId="8925"/>
    <cellStyle name="Normal 5 2 2 2 3 5" xfId="6553"/>
    <cellStyle name="Normal 5 2 2 2 3 6" xfId="11767"/>
    <cellStyle name="Normal 5 2 2 2 3 7" xfId="4728"/>
    <cellStyle name="Normal 5 2 2 2 4" xfId="1513"/>
    <cellStyle name="Normal 5 2 2 2 4 2" xfId="3470"/>
    <cellStyle name="Normal 5 2 2 2 4 2 2" xfId="14136"/>
    <cellStyle name="Normal 5 2 2 2 4 2 3" xfId="8926"/>
    <cellStyle name="Normal 5 2 2 2 4 3" xfId="8927"/>
    <cellStyle name="Normal 5 2 2 2 4 4" xfId="7109"/>
    <cellStyle name="Normal 5 2 2 2 4 5" xfId="12323"/>
    <cellStyle name="Normal 5 2 2 2 4 6" xfId="5284"/>
    <cellStyle name="Normal 5 2 2 2 5" xfId="2168"/>
    <cellStyle name="Normal 5 2 2 2 5 2" xfId="4022"/>
    <cellStyle name="Normal 5 2 2 2 5 2 2" xfId="14685"/>
    <cellStyle name="Normal 5 2 2 2 5 2 3" xfId="8928"/>
    <cellStyle name="Normal 5 2 2 2 5 3" xfId="8929"/>
    <cellStyle name="Normal 5 2 2 2 5 4" xfId="7661"/>
    <cellStyle name="Normal 5 2 2 2 5 5" xfId="12872"/>
    <cellStyle name="Normal 5 2 2 2 5 6" xfId="5833"/>
    <cellStyle name="Normal 5 2 2 2 6" xfId="2313"/>
    <cellStyle name="Normal 5 2 2 2 6 2" xfId="4157"/>
    <cellStyle name="Normal 5 2 2 2 6 2 2" xfId="14820"/>
    <cellStyle name="Normal 5 2 2 2 6 2 3" xfId="8930"/>
    <cellStyle name="Normal 5 2 2 2 6 3" xfId="7796"/>
    <cellStyle name="Normal 5 2 2 2 6 4" xfId="13007"/>
    <cellStyle name="Normal 5 2 2 2 6 5" xfId="5968"/>
    <cellStyle name="Normal 5 2 2 2 7" xfId="2641"/>
    <cellStyle name="Normal 5 2 2 2 7 2" xfId="13307"/>
    <cellStyle name="Normal 5 2 2 2 7 3" xfId="8931"/>
    <cellStyle name="Normal 5 2 2 2 8" xfId="8932"/>
    <cellStyle name="Normal 5 2 2 2 9" xfId="6280"/>
    <cellStyle name="Normal 5 2 2 3" xfId="611"/>
    <cellStyle name="Normal 5 2 2 3 10" xfId="11537"/>
    <cellStyle name="Normal 5 2 2 3 11" xfId="4498"/>
    <cellStyle name="Normal 5 2 2 3 2" xfId="752"/>
    <cellStyle name="Normal 5 2 2 3 2 2" xfId="1217"/>
    <cellStyle name="Normal 5 2 2 3 2 2 2" xfId="1519"/>
    <cellStyle name="Normal 5 2 2 3 2 2 2 2" xfId="3476"/>
    <cellStyle name="Normal 5 2 2 3 2 2 2 2 2" xfId="14142"/>
    <cellStyle name="Normal 5 2 2 3 2 2 2 2 3" xfId="8933"/>
    <cellStyle name="Normal 5 2 2 3 2 2 2 3" xfId="8934"/>
    <cellStyle name="Normal 5 2 2 3 2 2 2 4" xfId="7115"/>
    <cellStyle name="Normal 5 2 2 3 2 2 2 5" xfId="12329"/>
    <cellStyle name="Normal 5 2 2 3 2 2 2 6" xfId="5290"/>
    <cellStyle name="Normal 5 2 2 3 2 2 3" xfId="3186"/>
    <cellStyle name="Normal 5 2 2 3 2 2 3 2" xfId="13852"/>
    <cellStyle name="Normal 5 2 2 3 2 2 3 3" xfId="8935"/>
    <cellStyle name="Normal 5 2 2 3 2 2 4" xfId="8936"/>
    <cellStyle name="Normal 5 2 2 3 2 2 5" xfId="6825"/>
    <cellStyle name="Normal 5 2 2 3 2 2 6" xfId="12039"/>
    <cellStyle name="Normal 5 2 2 3 2 2 7" xfId="5000"/>
    <cellStyle name="Normal 5 2 2 3 2 3" xfId="1518"/>
    <cellStyle name="Normal 5 2 2 3 2 3 2" xfId="3475"/>
    <cellStyle name="Normal 5 2 2 3 2 3 2 2" xfId="14141"/>
    <cellStyle name="Normal 5 2 2 3 2 3 2 3" xfId="8937"/>
    <cellStyle name="Normal 5 2 2 3 2 3 3" xfId="8938"/>
    <cellStyle name="Normal 5 2 2 3 2 3 4" xfId="7114"/>
    <cellStyle name="Normal 5 2 2 3 2 3 5" xfId="12328"/>
    <cellStyle name="Normal 5 2 2 3 2 3 6" xfId="5289"/>
    <cellStyle name="Normal 5 2 2 3 2 4" xfId="2819"/>
    <cellStyle name="Normal 5 2 2 3 2 4 2" xfId="13485"/>
    <cellStyle name="Normal 5 2 2 3 2 4 3" xfId="8939"/>
    <cellStyle name="Normal 5 2 2 3 2 5" xfId="8940"/>
    <cellStyle name="Normal 5 2 2 3 2 6" xfId="6458"/>
    <cellStyle name="Normal 5 2 2 3 2 7" xfId="11672"/>
    <cellStyle name="Normal 5 2 2 3 2 8" xfId="4633"/>
    <cellStyle name="Normal 5 2 2 3 3" xfId="905"/>
    <cellStyle name="Normal 5 2 2 3 3 2" xfId="1520"/>
    <cellStyle name="Normal 5 2 2 3 3 2 2" xfId="3477"/>
    <cellStyle name="Normal 5 2 2 3 3 2 2 2" xfId="14143"/>
    <cellStyle name="Normal 5 2 2 3 3 2 2 3" xfId="8941"/>
    <cellStyle name="Normal 5 2 2 3 3 2 3" xfId="8942"/>
    <cellStyle name="Normal 5 2 2 3 3 2 4" xfId="7116"/>
    <cellStyle name="Normal 5 2 2 3 3 2 5" xfId="12330"/>
    <cellStyle name="Normal 5 2 2 3 3 2 6" xfId="5291"/>
    <cellStyle name="Normal 5 2 2 3 3 3" xfId="2957"/>
    <cellStyle name="Normal 5 2 2 3 3 3 2" xfId="13623"/>
    <cellStyle name="Normal 5 2 2 3 3 3 3" xfId="8943"/>
    <cellStyle name="Normal 5 2 2 3 3 4" xfId="8944"/>
    <cellStyle name="Normal 5 2 2 3 3 5" xfId="6596"/>
    <cellStyle name="Normal 5 2 2 3 3 6" xfId="11810"/>
    <cellStyle name="Normal 5 2 2 3 3 7" xfId="4771"/>
    <cellStyle name="Normal 5 2 2 3 4" xfId="1517"/>
    <cellStyle name="Normal 5 2 2 3 4 2" xfId="3474"/>
    <cellStyle name="Normal 5 2 2 3 4 2 2" xfId="14140"/>
    <cellStyle name="Normal 5 2 2 3 4 2 3" xfId="8945"/>
    <cellStyle name="Normal 5 2 2 3 4 3" xfId="8946"/>
    <cellStyle name="Normal 5 2 2 3 4 4" xfId="7113"/>
    <cellStyle name="Normal 5 2 2 3 4 5" xfId="12327"/>
    <cellStyle name="Normal 5 2 2 3 4 6" xfId="5288"/>
    <cellStyle name="Normal 5 2 2 3 5" xfId="2212"/>
    <cellStyle name="Normal 5 2 2 3 5 2" xfId="4065"/>
    <cellStyle name="Normal 5 2 2 3 5 2 2" xfId="14728"/>
    <cellStyle name="Normal 5 2 2 3 5 2 3" xfId="8947"/>
    <cellStyle name="Normal 5 2 2 3 5 3" xfId="8948"/>
    <cellStyle name="Normal 5 2 2 3 5 4" xfId="7704"/>
    <cellStyle name="Normal 5 2 2 3 5 5" xfId="12915"/>
    <cellStyle name="Normal 5 2 2 3 5 6" xfId="5876"/>
    <cellStyle name="Normal 5 2 2 3 6" xfId="2356"/>
    <cellStyle name="Normal 5 2 2 3 6 2" xfId="4200"/>
    <cellStyle name="Normal 5 2 2 3 6 2 2" xfId="14863"/>
    <cellStyle name="Normal 5 2 2 3 6 2 3" xfId="8949"/>
    <cellStyle name="Normal 5 2 2 3 6 3" xfId="7839"/>
    <cellStyle name="Normal 5 2 2 3 6 4" xfId="13050"/>
    <cellStyle name="Normal 5 2 2 3 6 5" xfId="6011"/>
    <cellStyle name="Normal 5 2 2 3 7" xfId="2684"/>
    <cellStyle name="Normal 5 2 2 3 7 2" xfId="13350"/>
    <cellStyle name="Normal 5 2 2 3 7 3" xfId="8950"/>
    <cellStyle name="Normal 5 2 2 3 8" xfId="8951"/>
    <cellStyle name="Normal 5 2 2 3 9" xfId="6323"/>
    <cellStyle name="Normal 5 2 2 4" xfId="445"/>
    <cellStyle name="Normal 5 2 2 4 2" xfId="1015"/>
    <cellStyle name="Normal 5 2 2 4 2 2" xfId="1522"/>
    <cellStyle name="Normal 5 2 2 4 2 2 2" xfId="3479"/>
    <cellStyle name="Normal 5 2 2 4 2 2 2 2" xfId="14145"/>
    <cellStyle name="Normal 5 2 2 4 2 2 2 3" xfId="8952"/>
    <cellStyle name="Normal 5 2 2 4 2 2 3" xfId="8953"/>
    <cellStyle name="Normal 5 2 2 4 2 2 4" xfId="7118"/>
    <cellStyle name="Normal 5 2 2 4 2 2 5" xfId="12332"/>
    <cellStyle name="Normal 5 2 2 4 2 2 6" xfId="5293"/>
    <cellStyle name="Normal 5 2 2 4 2 3" xfId="3047"/>
    <cellStyle name="Normal 5 2 2 4 2 3 2" xfId="13713"/>
    <cellStyle name="Normal 5 2 2 4 2 3 3" xfId="8954"/>
    <cellStyle name="Normal 5 2 2 4 2 4" xfId="8955"/>
    <cellStyle name="Normal 5 2 2 4 2 5" xfId="6686"/>
    <cellStyle name="Normal 5 2 2 4 2 6" xfId="11900"/>
    <cellStyle name="Normal 5 2 2 4 2 7" xfId="4861"/>
    <cellStyle name="Normal 5 2 2 4 3" xfId="1521"/>
    <cellStyle name="Normal 5 2 2 4 3 2" xfId="3478"/>
    <cellStyle name="Normal 5 2 2 4 3 2 2" xfId="14144"/>
    <cellStyle name="Normal 5 2 2 4 3 2 3" xfId="8956"/>
    <cellStyle name="Normal 5 2 2 4 3 3" xfId="8957"/>
    <cellStyle name="Normal 5 2 2 4 3 4" xfId="7117"/>
    <cellStyle name="Normal 5 2 2 4 3 5" xfId="12331"/>
    <cellStyle name="Normal 5 2 2 4 3 6" xfId="5292"/>
    <cellStyle name="Normal 5 2 2 4 4" xfId="2595"/>
    <cellStyle name="Normal 5 2 2 4 4 2" xfId="13261"/>
    <cellStyle name="Normal 5 2 2 4 4 3" xfId="8958"/>
    <cellStyle name="Normal 5 2 2 4 5" xfId="8959"/>
    <cellStyle name="Normal 5 2 2 4 6" xfId="6234"/>
    <cellStyle name="Normal 5 2 2 4 7" xfId="11448"/>
    <cellStyle name="Normal 5 2 2 4 8" xfId="4409"/>
    <cellStyle name="Normal 5 2 2 5" xfId="662"/>
    <cellStyle name="Normal 5 2 2 5 2" xfId="1128"/>
    <cellStyle name="Normal 5 2 2 5 2 2" xfId="1524"/>
    <cellStyle name="Normal 5 2 2 5 2 2 2" xfId="3481"/>
    <cellStyle name="Normal 5 2 2 5 2 2 2 2" xfId="14147"/>
    <cellStyle name="Normal 5 2 2 5 2 2 2 3" xfId="8960"/>
    <cellStyle name="Normal 5 2 2 5 2 2 3" xfId="8961"/>
    <cellStyle name="Normal 5 2 2 5 2 2 4" xfId="7120"/>
    <cellStyle name="Normal 5 2 2 5 2 2 5" xfId="12334"/>
    <cellStyle name="Normal 5 2 2 5 2 2 6" xfId="5295"/>
    <cellStyle name="Normal 5 2 2 5 2 3" xfId="3097"/>
    <cellStyle name="Normal 5 2 2 5 2 3 2" xfId="13763"/>
    <cellStyle name="Normal 5 2 2 5 2 3 3" xfId="8962"/>
    <cellStyle name="Normal 5 2 2 5 2 4" xfId="8963"/>
    <cellStyle name="Normal 5 2 2 5 2 5" xfId="6736"/>
    <cellStyle name="Normal 5 2 2 5 2 6" xfId="11950"/>
    <cellStyle name="Normal 5 2 2 5 2 7" xfId="4911"/>
    <cellStyle name="Normal 5 2 2 5 3" xfId="1523"/>
    <cellStyle name="Normal 5 2 2 5 3 2" xfId="3480"/>
    <cellStyle name="Normal 5 2 2 5 3 2 2" xfId="14146"/>
    <cellStyle name="Normal 5 2 2 5 3 2 3" xfId="8964"/>
    <cellStyle name="Normal 5 2 2 5 3 3" xfId="8965"/>
    <cellStyle name="Normal 5 2 2 5 3 4" xfId="7119"/>
    <cellStyle name="Normal 5 2 2 5 3 5" xfId="12333"/>
    <cellStyle name="Normal 5 2 2 5 3 6" xfId="5294"/>
    <cellStyle name="Normal 5 2 2 5 4" xfId="2730"/>
    <cellStyle name="Normal 5 2 2 5 4 2" xfId="13396"/>
    <cellStyle name="Normal 5 2 2 5 4 3" xfId="8966"/>
    <cellStyle name="Normal 5 2 2 5 5" xfId="8967"/>
    <cellStyle name="Normal 5 2 2 5 6" xfId="6369"/>
    <cellStyle name="Normal 5 2 2 5 7" xfId="11583"/>
    <cellStyle name="Normal 5 2 2 5 8" xfId="4544"/>
    <cellStyle name="Normal 5 2 2 6" xfId="329"/>
    <cellStyle name="Normal 5 2 2 6 2" xfId="957"/>
    <cellStyle name="Normal 5 2 2 6 2 2" xfId="1526"/>
    <cellStyle name="Normal 5 2 2 6 2 2 2" xfId="3483"/>
    <cellStyle name="Normal 5 2 2 6 2 2 2 2" xfId="14149"/>
    <cellStyle name="Normal 5 2 2 6 2 2 2 3" xfId="8968"/>
    <cellStyle name="Normal 5 2 2 6 2 2 3" xfId="8969"/>
    <cellStyle name="Normal 5 2 2 6 2 2 4" xfId="7122"/>
    <cellStyle name="Normal 5 2 2 6 2 2 5" xfId="12336"/>
    <cellStyle name="Normal 5 2 2 6 2 2 6" xfId="5297"/>
    <cellStyle name="Normal 5 2 2 6 2 3" xfId="3003"/>
    <cellStyle name="Normal 5 2 2 6 2 3 2" xfId="13669"/>
    <cellStyle name="Normal 5 2 2 6 2 3 3" xfId="8970"/>
    <cellStyle name="Normal 5 2 2 6 2 4" xfId="8971"/>
    <cellStyle name="Normal 5 2 2 6 2 5" xfId="6642"/>
    <cellStyle name="Normal 5 2 2 6 2 6" xfId="11856"/>
    <cellStyle name="Normal 5 2 2 6 2 7" xfId="4817"/>
    <cellStyle name="Normal 5 2 2 6 3" xfId="1525"/>
    <cellStyle name="Normal 5 2 2 6 3 2" xfId="3482"/>
    <cellStyle name="Normal 5 2 2 6 3 2 2" xfId="14148"/>
    <cellStyle name="Normal 5 2 2 6 3 2 3" xfId="8972"/>
    <cellStyle name="Normal 5 2 2 6 3 3" xfId="8973"/>
    <cellStyle name="Normal 5 2 2 6 3 4" xfId="7121"/>
    <cellStyle name="Normal 5 2 2 6 3 5" xfId="12335"/>
    <cellStyle name="Normal 5 2 2 6 3 6" xfId="5296"/>
    <cellStyle name="Normal 5 2 2 6 4" xfId="2546"/>
    <cellStyle name="Normal 5 2 2 6 4 2" xfId="13212"/>
    <cellStyle name="Normal 5 2 2 6 4 3" xfId="8974"/>
    <cellStyle name="Normal 5 2 2 6 5" xfId="8975"/>
    <cellStyle name="Normal 5 2 2 6 6" xfId="6185"/>
    <cellStyle name="Normal 5 2 2 6 7" xfId="11399"/>
    <cellStyle name="Normal 5 2 2 6 8" xfId="4360"/>
    <cellStyle name="Normal 5 2 2 7" xfId="811"/>
    <cellStyle name="Normal 5 2 2 7 2" xfId="1527"/>
    <cellStyle name="Normal 5 2 2 7 2 2" xfId="3484"/>
    <cellStyle name="Normal 5 2 2 7 2 2 2" xfId="14150"/>
    <cellStyle name="Normal 5 2 2 7 2 2 3" xfId="8976"/>
    <cellStyle name="Normal 5 2 2 7 2 3" xfId="8977"/>
    <cellStyle name="Normal 5 2 2 7 2 4" xfId="7123"/>
    <cellStyle name="Normal 5 2 2 7 2 5" xfId="12337"/>
    <cellStyle name="Normal 5 2 2 7 2 6" xfId="5298"/>
    <cellStyle name="Normal 5 2 2 7 3" xfId="2868"/>
    <cellStyle name="Normal 5 2 2 7 3 2" xfId="13534"/>
    <cellStyle name="Normal 5 2 2 7 3 3" xfId="8978"/>
    <cellStyle name="Normal 5 2 2 7 4" xfId="8979"/>
    <cellStyle name="Normal 5 2 2 7 5" xfId="6507"/>
    <cellStyle name="Normal 5 2 2 7 6" xfId="11721"/>
    <cellStyle name="Normal 5 2 2 7 7" xfId="4682"/>
    <cellStyle name="Normal 5 2 2 8" xfId="1278"/>
    <cellStyle name="Normal 5 2 2 8 2" xfId="3235"/>
    <cellStyle name="Normal 5 2 2 8 2 2" xfId="13901"/>
    <cellStyle name="Normal 5 2 2 8 2 3" xfId="8980"/>
    <cellStyle name="Normal 5 2 2 8 3" xfId="8981"/>
    <cellStyle name="Normal 5 2 2 8 4" xfId="6874"/>
    <cellStyle name="Normal 5 2 2 8 5" xfId="12088"/>
    <cellStyle name="Normal 5 2 2 8 6" xfId="5049"/>
    <cellStyle name="Normal 5 2 2 9" xfId="221"/>
    <cellStyle name="Normal 5 2 2 9 2" xfId="2501"/>
    <cellStyle name="Normal 5 2 2 9 2 2" xfId="13168"/>
    <cellStyle name="Normal 5 2 2 9 2 3" xfId="8982"/>
    <cellStyle name="Normal 5 2 2 9 3" xfId="8983"/>
    <cellStyle name="Normal 5 2 2 9 4" xfId="6140"/>
    <cellStyle name="Normal 5 2 2 9 5" xfId="11355"/>
    <cellStyle name="Normal 5 2 2 9 6" xfId="4316"/>
    <cellStyle name="Normal 5 2 3" xfId="138"/>
    <cellStyle name="Normal 5 2 3 10" xfId="2117"/>
    <cellStyle name="Normal 5 2 3 10 2" xfId="3976"/>
    <cellStyle name="Normal 5 2 3 10 2 2" xfId="14639"/>
    <cellStyle name="Normal 5 2 3 10 2 3" xfId="8984"/>
    <cellStyle name="Normal 5 2 3 10 3" xfId="8985"/>
    <cellStyle name="Normal 5 2 3 10 4" xfId="7615"/>
    <cellStyle name="Normal 5 2 3 10 5" xfId="12826"/>
    <cellStyle name="Normal 5 2 3 10 6" xfId="5787"/>
    <cellStyle name="Normal 5 2 3 11" xfId="2268"/>
    <cellStyle name="Normal 5 2 3 11 2" xfId="4112"/>
    <cellStyle name="Normal 5 2 3 11 2 2" xfId="14775"/>
    <cellStyle name="Normal 5 2 3 11 2 3" xfId="8986"/>
    <cellStyle name="Normal 5 2 3 11 3" xfId="7751"/>
    <cellStyle name="Normal 5 2 3 11 4" xfId="12962"/>
    <cellStyle name="Normal 5 2 3 11 5" xfId="5923"/>
    <cellStyle name="Normal 5 2 3 12" xfId="2474"/>
    <cellStyle name="Normal 5 2 3 12 2" xfId="8987"/>
    <cellStyle name="Normal 5 2 3 12 3" xfId="13142"/>
    <cellStyle name="Normal 5 2 3 12 4" xfId="6065"/>
    <cellStyle name="Normal 5 2 3 13" xfId="8988"/>
    <cellStyle name="Normal 5 2 3 14" xfId="6113"/>
    <cellStyle name="Normal 5 2 3 15" xfId="11329"/>
    <cellStyle name="Normal 5 2 3 16" xfId="4290"/>
    <cellStyle name="Normal 5 2 3 2" xfId="538"/>
    <cellStyle name="Normal 5 2 3 2 10" xfId="11495"/>
    <cellStyle name="Normal 5 2 3 2 11" xfId="4456"/>
    <cellStyle name="Normal 5 2 3 2 2" xfId="709"/>
    <cellStyle name="Normal 5 2 3 2 2 2" xfId="1175"/>
    <cellStyle name="Normal 5 2 3 2 2 2 2" xfId="1530"/>
    <cellStyle name="Normal 5 2 3 2 2 2 2 2" xfId="3487"/>
    <cellStyle name="Normal 5 2 3 2 2 2 2 2 2" xfId="14153"/>
    <cellStyle name="Normal 5 2 3 2 2 2 2 2 3" xfId="8989"/>
    <cellStyle name="Normal 5 2 3 2 2 2 2 3" xfId="8990"/>
    <cellStyle name="Normal 5 2 3 2 2 2 2 4" xfId="7126"/>
    <cellStyle name="Normal 5 2 3 2 2 2 2 5" xfId="12340"/>
    <cellStyle name="Normal 5 2 3 2 2 2 2 6" xfId="5301"/>
    <cellStyle name="Normal 5 2 3 2 2 2 3" xfId="3144"/>
    <cellStyle name="Normal 5 2 3 2 2 2 3 2" xfId="13810"/>
    <cellStyle name="Normal 5 2 3 2 2 2 3 3" xfId="8991"/>
    <cellStyle name="Normal 5 2 3 2 2 2 4" xfId="8992"/>
    <cellStyle name="Normal 5 2 3 2 2 2 5" xfId="6783"/>
    <cellStyle name="Normal 5 2 3 2 2 2 6" xfId="11997"/>
    <cellStyle name="Normal 5 2 3 2 2 2 7" xfId="4958"/>
    <cellStyle name="Normal 5 2 3 2 2 3" xfId="1529"/>
    <cellStyle name="Normal 5 2 3 2 2 3 2" xfId="3486"/>
    <cellStyle name="Normal 5 2 3 2 2 3 2 2" xfId="14152"/>
    <cellStyle name="Normal 5 2 3 2 2 3 2 3" xfId="8993"/>
    <cellStyle name="Normal 5 2 3 2 2 3 3" xfId="8994"/>
    <cellStyle name="Normal 5 2 3 2 2 3 4" xfId="7125"/>
    <cellStyle name="Normal 5 2 3 2 2 3 5" xfId="12339"/>
    <cellStyle name="Normal 5 2 3 2 2 3 6" xfId="5300"/>
    <cellStyle name="Normal 5 2 3 2 2 4" xfId="2777"/>
    <cellStyle name="Normal 5 2 3 2 2 4 2" xfId="13443"/>
    <cellStyle name="Normal 5 2 3 2 2 4 3" xfId="8995"/>
    <cellStyle name="Normal 5 2 3 2 2 5" xfId="8996"/>
    <cellStyle name="Normal 5 2 3 2 2 6" xfId="6416"/>
    <cellStyle name="Normal 5 2 3 2 2 7" xfId="11630"/>
    <cellStyle name="Normal 5 2 3 2 2 8" xfId="4591"/>
    <cellStyle name="Normal 5 2 3 2 3" xfId="862"/>
    <cellStyle name="Normal 5 2 3 2 3 2" xfId="1531"/>
    <cellStyle name="Normal 5 2 3 2 3 2 2" xfId="3488"/>
    <cellStyle name="Normal 5 2 3 2 3 2 2 2" xfId="14154"/>
    <cellStyle name="Normal 5 2 3 2 3 2 2 3" xfId="8997"/>
    <cellStyle name="Normal 5 2 3 2 3 2 3" xfId="8998"/>
    <cellStyle name="Normal 5 2 3 2 3 2 4" xfId="7127"/>
    <cellStyle name="Normal 5 2 3 2 3 2 5" xfId="12341"/>
    <cellStyle name="Normal 5 2 3 2 3 2 6" xfId="5302"/>
    <cellStyle name="Normal 5 2 3 2 3 3" xfId="2915"/>
    <cellStyle name="Normal 5 2 3 2 3 3 2" xfId="13581"/>
    <cellStyle name="Normal 5 2 3 2 3 3 3" xfId="8999"/>
    <cellStyle name="Normal 5 2 3 2 3 4" xfId="9000"/>
    <cellStyle name="Normal 5 2 3 2 3 5" xfId="6554"/>
    <cellStyle name="Normal 5 2 3 2 3 6" xfId="11768"/>
    <cellStyle name="Normal 5 2 3 2 3 7" xfId="4729"/>
    <cellStyle name="Normal 5 2 3 2 4" xfId="1528"/>
    <cellStyle name="Normal 5 2 3 2 4 2" xfId="3485"/>
    <cellStyle name="Normal 5 2 3 2 4 2 2" xfId="14151"/>
    <cellStyle name="Normal 5 2 3 2 4 2 3" xfId="9001"/>
    <cellStyle name="Normal 5 2 3 2 4 3" xfId="9002"/>
    <cellStyle name="Normal 5 2 3 2 4 4" xfId="7124"/>
    <cellStyle name="Normal 5 2 3 2 4 5" xfId="12338"/>
    <cellStyle name="Normal 5 2 3 2 4 6" xfId="5299"/>
    <cellStyle name="Normal 5 2 3 2 5" xfId="2169"/>
    <cellStyle name="Normal 5 2 3 2 5 2" xfId="4023"/>
    <cellStyle name="Normal 5 2 3 2 5 2 2" xfId="14686"/>
    <cellStyle name="Normal 5 2 3 2 5 2 3" xfId="9003"/>
    <cellStyle name="Normal 5 2 3 2 5 3" xfId="9004"/>
    <cellStyle name="Normal 5 2 3 2 5 4" xfId="7662"/>
    <cellStyle name="Normal 5 2 3 2 5 5" xfId="12873"/>
    <cellStyle name="Normal 5 2 3 2 5 6" xfId="5834"/>
    <cellStyle name="Normal 5 2 3 2 6" xfId="2314"/>
    <cellStyle name="Normal 5 2 3 2 6 2" xfId="4158"/>
    <cellStyle name="Normal 5 2 3 2 6 2 2" xfId="14821"/>
    <cellStyle name="Normal 5 2 3 2 6 2 3" xfId="9005"/>
    <cellStyle name="Normal 5 2 3 2 6 3" xfId="7797"/>
    <cellStyle name="Normal 5 2 3 2 6 4" xfId="13008"/>
    <cellStyle name="Normal 5 2 3 2 6 5" xfId="5969"/>
    <cellStyle name="Normal 5 2 3 2 7" xfId="2642"/>
    <cellStyle name="Normal 5 2 3 2 7 2" xfId="13308"/>
    <cellStyle name="Normal 5 2 3 2 7 3" xfId="9006"/>
    <cellStyle name="Normal 5 2 3 2 8" xfId="9007"/>
    <cellStyle name="Normal 5 2 3 2 9" xfId="6281"/>
    <cellStyle name="Normal 5 2 3 3" xfId="612"/>
    <cellStyle name="Normal 5 2 3 3 10" xfId="11538"/>
    <cellStyle name="Normal 5 2 3 3 11" xfId="4499"/>
    <cellStyle name="Normal 5 2 3 3 2" xfId="753"/>
    <cellStyle name="Normal 5 2 3 3 2 2" xfId="1218"/>
    <cellStyle name="Normal 5 2 3 3 2 2 2" xfId="1534"/>
    <cellStyle name="Normal 5 2 3 3 2 2 2 2" xfId="3491"/>
    <cellStyle name="Normal 5 2 3 3 2 2 2 2 2" xfId="14157"/>
    <cellStyle name="Normal 5 2 3 3 2 2 2 2 3" xfId="9008"/>
    <cellStyle name="Normal 5 2 3 3 2 2 2 3" xfId="9009"/>
    <cellStyle name="Normal 5 2 3 3 2 2 2 4" xfId="7130"/>
    <cellStyle name="Normal 5 2 3 3 2 2 2 5" xfId="12344"/>
    <cellStyle name="Normal 5 2 3 3 2 2 2 6" xfId="5305"/>
    <cellStyle name="Normal 5 2 3 3 2 2 3" xfId="3187"/>
    <cellStyle name="Normal 5 2 3 3 2 2 3 2" xfId="13853"/>
    <cellStyle name="Normal 5 2 3 3 2 2 3 3" xfId="9010"/>
    <cellStyle name="Normal 5 2 3 3 2 2 4" xfId="9011"/>
    <cellStyle name="Normal 5 2 3 3 2 2 5" xfId="6826"/>
    <cellStyle name="Normal 5 2 3 3 2 2 6" xfId="12040"/>
    <cellStyle name="Normal 5 2 3 3 2 2 7" xfId="5001"/>
    <cellStyle name="Normal 5 2 3 3 2 3" xfId="1533"/>
    <cellStyle name="Normal 5 2 3 3 2 3 2" xfId="3490"/>
    <cellStyle name="Normal 5 2 3 3 2 3 2 2" xfId="14156"/>
    <cellStyle name="Normal 5 2 3 3 2 3 2 3" xfId="9012"/>
    <cellStyle name="Normal 5 2 3 3 2 3 3" xfId="9013"/>
    <cellStyle name="Normal 5 2 3 3 2 3 4" xfId="7129"/>
    <cellStyle name="Normal 5 2 3 3 2 3 5" xfId="12343"/>
    <cellStyle name="Normal 5 2 3 3 2 3 6" xfId="5304"/>
    <cellStyle name="Normal 5 2 3 3 2 4" xfId="2820"/>
    <cellStyle name="Normal 5 2 3 3 2 4 2" xfId="13486"/>
    <cellStyle name="Normal 5 2 3 3 2 4 3" xfId="9014"/>
    <cellStyle name="Normal 5 2 3 3 2 5" xfId="9015"/>
    <cellStyle name="Normal 5 2 3 3 2 6" xfId="6459"/>
    <cellStyle name="Normal 5 2 3 3 2 7" xfId="11673"/>
    <cellStyle name="Normal 5 2 3 3 2 8" xfId="4634"/>
    <cellStyle name="Normal 5 2 3 3 3" xfId="906"/>
    <cellStyle name="Normal 5 2 3 3 3 2" xfId="1535"/>
    <cellStyle name="Normal 5 2 3 3 3 2 2" xfId="3492"/>
    <cellStyle name="Normal 5 2 3 3 3 2 2 2" xfId="14158"/>
    <cellStyle name="Normal 5 2 3 3 3 2 2 3" xfId="9016"/>
    <cellStyle name="Normal 5 2 3 3 3 2 3" xfId="9017"/>
    <cellStyle name="Normal 5 2 3 3 3 2 4" xfId="7131"/>
    <cellStyle name="Normal 5 2 3 3 3 2 5" xfId="12345"/>
    <cellStyle name="Normal 5 2 3 3 3 2 6" xfId="5306"/>
    <cellStyle name="Normal 5 2 3 3 3 3" xfId="2958"/>
    <cellStyle name="Normal 5 2 3 3 3 3 2" xfId="13624"/>
    <cellStyle name="Normal 5 2 3 3 3 3 3" xfId="9018"/>
    <cellStyle name="Normal 5 2 3 3 3 4" xfId="9019"/>
    <cellStyle name="Normal 5 2 3 3 3 5" xfId="6597"/>
    <cellStyle name="Normal 5 2 3 3 3 6" xfId="11811"/>
    <cellStyle name="Normal 5 2 3 3 3 7" xfId="4772"/>
    <cellStyle name="Normal 5 2 3 3 4" xfId="1532"/>
    <cellStyle name="Normal 5 2 3 3 4 2" xfId="3489"/>
    <cellStyle name="Normal 5 2 3 3 4 2 2" xfId="14155"/>
    <cellStyle name="Normal 5 2 3 3 4 2 3" xfId="9020"/>
    <cellStyle name="Normal 5 2 3 3 4 3" xfId="9021"/>
    <cellStyle name="Normal 5 2 3 3 4 4" xfId="7128"/>
    <cellStyle name="Normal 5 2 3 3 4 5" xfId="12342"/>
    <cellStyle name="Normal 5 2 3 3 4 6" xfId="5303"/>
    <cellStyle name="Normal 5 2 3 3 5" xfId="2213"/>
    <cellStyle name="Normal 5 2 3 3 5 2" xfId="4066"/>
    <cellStyle name="Normal 5 2 3 3 5 2 2" xfId="14729"/>
    <cellStyle name="Normal 5 2 3 3 5 2 3" xfId="9022"/>
    <cellStyle name="Normal 5 2 3 3 5 3" xfId="9023"/>
    <cellStyle name="Normal 5 2 3 3 5 4" xfId="7705"/>
    <cellStyle name="Normal 5 2 3 3 5 5" xfId="12916"/>
    <cellStyle name="Normal 5 2 3 3 5 6" xfId="5877"/>
    <cellStyle name="Normal 5 2 3 3 6" xfId="2357"/>
    <cellStyle name="Normal 5 2 3 3 6 2" xfId="4201"/>
    <cellStyle name="Normal 5 2 3 3 6 2 2" xfId="14864"/>
    <cellStyle name="Normal 5 2 3 3 6 2 3" xfId="9024"/>
    <cellStyle name="Normal 5 2 3 3 6 3" xfId="7840"/>
    <cellStyle name="Normal 5 2 3 3 6 4" xfId="13051"/>
    <cellStyle name="Normal 5 2 3 3 6 5" xfId="6012"/>
    <cellStyle name="Normal 5 2 3 3 7" xfId="2685"/>
    <cellStyle name="Normal 5 2 3 3 7 2" xfId="13351"/>
    <cellStyle name="Normal 5 2 3 3 7 3" xfId="9025"/>
    <cellStyle name="Normal 5 2 3 3 8" xfId="9026"/>
    <cellStyle name="Normal 5 2 3 3 9" xfId="6324"/>
    <cellStyle name="Normal 5 2 3 4" xfId="446"/>
    <cellStyle name="Normal 5 2 3 4 2" xfId="1016"/>
    <cellStyle name="Normal 5 2 3 4 2 2" xfId="1537"/>
    <cellStyle name="Normal 5 2 3 4 2 2 2" xfId="3494"/>
    <cellStyle name="Normal 5 2 3 4 2 2 2 2" xfId="14160"/>
    <cellStyle name="Normal 5 2 3 4 2 2 2 3" xfId="9027"/>
    <cellStyle name="Normal 5 2 3 4 2 2 3" xfId="9028"/>
    <cellStyle name="Normal 5 2 3 4 2 2 4" xfId="7133"/>
    <cellStyle name="Normal 5 2 3 4 2 2 5" xfId="12347"/>
    <cellStyle name="Normal 5 2 3 4 2 2 6" xfId="5308"/>
    <cellStyle name="Normal 5 2 3 4 2 3" xfId="3048"/>
    <cellStyle name="Normal 5 2 3 4 2 3 2" xfId="13714"/>
    <cellStyle name="Normal 5 2 3 4 2 3 3" xfId="9029"/>
    <cellStyle name="Normal 5 2 3 4 2 4" xfId="9030"/>
    <cellStyle name="Normal 5 2 3 4 2 5" xfId="6687"/>
    <cellStyle name="Normal 5 2 3 4 2 6" xfId="11901"/>
    <cellStyle name="Normal 5 2 3 4 2 7" xfId="4862"/>
    <cellStyle name="Normal 5 2 3 4 3" xfId="1536"/>
    <cellStyle name="Normal 5 2 3 4 3 2" xfId="3493"/>
    <cellStyle name="Normal 5 2 3 4 3 2 2" xfId="14159"/>
    <cellStyle name="Normal 5 2 3 4 3 2 3" xfId="9031"/>
    <cellStyle name="Normal 5 2 3 4 3 3" xfId="9032"/>
    <cellStyle name="Normal 5 2 3 4 3 4" xfId="7132"/>
    <cellStyle name="Normal 5 2 3 4 3 5" xfId="12346"/>
    <cellStyle name="Normal 5 2 3 4 3 6" xfId="5307"/>
    <cellStyle name="Normal 5 2 3 4 4" xfId="2596"/>
    <cellStyle name="Normal 5 2 3 4 4 2" xfId="13262"/>
    <cellStyle name="Normal 5 2 3 4 4 3" xfId="9033"/>
    <cellStyle name="Normal 5 2 3 4 5" xfId="9034"/>
    <cellStyle name="Normal 5 2 3 4 6" xfId="6235"/>
    <cellStyle name="Normal 5 2 3 4 7" xfId="11449"/>
    <cellStyle name="Normal 5 2 3 4 8" xfId="4410"/>
    <cellStyle name="Normal 5 2 3 5" xfId="663"/>
    <cellStyle name="Normal 5 2 3 5 2" xfId="1129"/>
    <cellStyle name="Normal 5 2 3 5 2 2" xfId="1539"/>
    <cellStyle name="Normal 5 2 3 5 2 2 2" xfId="3496"/>
    <cellStyle name="Normal 5 2 3 5 2 2 2 2" xfId="14162"/>
    <cellStyle name="Normal 5 2 3 5 2 2 2 3" xfId="9035"/>
    <cellStyle name="Normal 5 2 3 5 2 2 3" xfId="9036"/>
    <cellStyle name="Normal 5 2 3 5 2 2 4" xfId="7135"/>
    <cellStyle name="Normal 5 2 3 5 2 2 5" xfId="12349"/>
    <cellStyle name="Normal 5 2 3 5 2 2 6" xfId="5310"/>
    <cellStyle name="Normal 5 2 3 5 2 3" xfId="3098"/>
    <cellStyle name="Normal 5 2 3 5 2 3 2" xfId="13764"/>
    <cellStyle name="Normal 5 2 3 5 2 3 3" xfId="9037"/>
    <cellStyle name="Normal 5 2 3 5 2 4" xfId="9038"/>
    <cellStyle name="Normal 5 2 3 5 2 5" xfId="6737"/>
    <cellStyle name="Normal 5 2 3 5 2 6" xfId="11951"/>
    <cellStyle name="Normal 5 2 3 5 2 7" xfId="4912"/>
    <cellStyle name="Normal 5 2 3 5 3" xfId="1538"/>
    <cellStyle name="Normal 5 2 3 5 3 2" xfId="3495"/>
    <cellStyle name="Normal 5 2 3 5 3 2 2" xfId="14161"/>
    <cellStyle name="Normal 5 2 3 5 3 2 3" xfId="9039"/>
    <cellStyle name="Normal 5 2 3 5 3 3" xfId="9040"/>
    <cellStyle name="Normal 5 2 3 5 3 4" xfId="7134"/>
    <cellStyle name="Normal 5 2 3 5 3 5" xfId="12348"/>
    <cellStyle name="Normal 5 2 3 5 3 6" xfId="5309"/>
    <cellStyle name="Normal 5 2 3 5 4" xfId="2731"/>
    <cellStyle name="Normal 5 2 3 5 4 2" xfId="13397"/>
    <cellStyle name="Normal 5 2 3 5 4 3" xfId="9041"/>
    <cellStyle name="Normal 5 2 3 5 5" xfId="9042"/>
    <cellStyle name="Normal 5 2 3 5 6" xfId="6370"/>
    <cellStyle name="Normal 5 2 3 5 7" xfId="11584"/>
    <cellStyle name="Normal 5 2 3 5 8" xfId="4545"/>
    <cellStyle name="Normal 5 2 3 6" xfId="330"/>
    <cellStyle name="Normal 5 2 3 6 2" xfId="958"/>
    <cellStyle name="Normal 5 2 3 6 2 2" xfId="1541"/>
    <cellStyle name="Normal 5 2 3 6 2 2 2" xfId="3498"/>
    <cellStyle name="Normal 5 2 3 6 2 2 2 2" xfId="14164"/>
    <cellStyle name="Normal 5 2 3 6 2 2 2 3" xfId="9043"/>
    <cellStyle name="Normal 5 2 3 6 2 2 3" xfId="9044"/>
    <cellStyle name="Normal 5 2 3 6 2 2 4" xfId="7137"/>
    <cellStyle name="Normal 5 2 3 6 2 2 5" xfId="12351"/>
    <cellStyle name="Normal 5 2 3 6 2 2 6" xfId="5312"/>
    <cellStyle name="Normal 5 2 3 6 2 3" xfId="3004"/>
    <cellStyle name="Normal 5 2 3 6 2 3 2" xfId="13670"/>
    <cellStyle name="Normal 5 2 3 6 2 3 3" xfId="9045"/>
    <cellStyle name="Normal 5 2 3 6 2 4" xfId="9046"/>
    <cellStyle name="Normal 5 2 3 6 2 5" xfId="6643"/>
    <cellStyle name="Normal 5 2 3 6 2 6" xfId="11857"/>
    <cellStyle name="Normal 5 2 3 6 2 7" xfId="4818"/>
    <cellStyle name="Normal 5 2 3 6 3" xfId="1540"/>
    <cellStyle name="Normal 5 2 3 6 3 2" xfId="3497"/>
    <cellStyle name="Normal 5 2 3 6 3 2 2" xfId="14163"/>
    <cellStyle name="Normal 5 2 3 6 3 2 3" xfId="9047"/>
    <cellStyle name="Normal 5 2 3 6 3 3" xfId="9048"/>
    <cellStyle name="Normal 5 2 3 6 3 4" xfId="7136"/>
    <cellStyle name="Normal 5 2 3 6 3 5" xfId="12350"/>
    <cellStyle name="Normal 5 2 3 6 3 6" xfId="5311"/>
    <cellStyle name="Normal 5 2 3 6 4" xfId="2547"/>
    <cellStyle name="Normal 5 2 3 6 4 2" xfId="13213"/>
    <cellStyle name="Normal 5 2 3 6 4 3" xfId="9049"/>
    <cellStyle name="Normal 5 2 3 6 5" xfId="9050"/>
    <cellStyle name="Normal 5 2 3 6 6" xfId="6186"/>
    <cellStyle name="Normal 5 2 3 6 7" xfId="11400"/>
    <cellStyle name="Normal 5 2 3 6 8" xfId="4361"/>
    <cellStyle name="Normal 5 2 3 7" xfId="812"/>
    <cellStyle name="Normal 5 2 3 7 2" xfId="1542"/>
    <cellStyle name="Normal 5 2 3 7 2 2" xfId="3499"/>
    <cellStyle name="Normal 5 2 3 7 2 2 2" xfId="14165"/>
    <cellStyle name="Normal 5 2 3 7 2 2 3" xfId="9051"/>
    <cellStyle name="Normal 5 2 3 7 2 3" xfId="9052"/>
    <cellStyle name="Normal 5 2 3 7 2 4" xfId="7138"/>
    <cellStyle name="Normal 5 2 3 7 2 5" xfId="12352"/>
    <cellStyle name="Normal 5 2 3 7 2 6" xfId="5313"/>
    <cellStyle name="Normal 5 2 3 7 3" xfId="2869"/>
    <cellStyle name="Normal 5 2 3 7 3 2" xfId="13535"/>
    <cellStyle name="Normal 5 2 3 7 3 3" xfId="9053"/>
    <cellStyle name="Normal 5 2 3 7 4" xfId="9054"/>
    <cellStyle name="Normal 5 2 3 7 5" xfId="6508"/>
    <cellStyle name="Normal 5 2 3 7 6" xfId="11722"/>
    <cellStyle name="Normal 5 2 3 7 7" xfId="4683"/>
    <cellStyle name="Normal 5 2 3 8" xfId="1279"/>
    <cellStyle name="Normal 5 2 3 8 2" xfId="3236"/>
    <cellStyle name="Normal 5 2 3 8 2 2" xfId="13902"/>
    <cellStyle name="Normal 5 2 3 8 2 3" xfId="9055"/>
    <cellStyle name="Normal 5 2 3 8 3" xfId="9056"/>
    <cellStyle name="Normal 5 2 3 8 4" xfId="6875"/>
    <cellStyle name="Normal 5 2 3 8 5" xfId="12089"/>
    <cellStyle name="Normal 5 2 3 8 6" xfId="5050"/>
    <cellStyle name="Normal 5 2 3 9" xfId="222"/>
    <cellStyle name="Normal 5 2 3 9 2" xfId="2502"/>
    <cellStyle name="Normal 5 2 3 9 2 2" xfId="13169"/>
    <cellStyle name="Normal 5 2 3 9 2 3" xfId="9057"/>
    <cellStyle name="Normal 5 2 3 9 3" xfId="9058"/>
    <cellStyle name="Normal 5 2 3 9 4" xfId="6141"/>
    <cellStyle name="Normal 5 2 3 9 5" xfId="11356"/>
    <cellStyle name="Normal 5 2 3 9 6" xfId="4317"/>
    <cellStyle name="Normal 5 2 4" xfId="536"/>
    <cellStyle name="Normal 5 2 4 10" xfId="11493"/>
    <cellStyle name="Normal 5 2 4 11" xfId="4454"/>
    <cellStyle name="Normal 5 2 4 2" xfId="707"/>
    <cellStyle name="Normal 5 2 4 2 2" xfId="1173"/>
    <cellStyle name="Normal 5 2 4 2 2 2" xfId="1545"/>
    <cellStyle name="Normal 5 2 4 2 2 2 2" xfId="3502"/>
    <cellStyle name="Normal 5 2 4 2 2 2 2 2" xfId="14168"/>
    <cellStyle name="Normal 5 2 4 2 2 2 2 3" xfId="9059"/>
    <cellStyle name="Normal 5 2 4 2 2 2 3" xfId="9060"/>
    <cellStyle name="Normal 5 2 4 2 2 2 4" xfId="7141"/>
    <cellStyle name="Normal 5 2 4 2 2 2 5" xfId="12355"/>
    <cellStyle name="Normal 5 2 4 2 2 2 6" xfId="5316"/>
    <cellStyle name="Normal 5 2 4 2 2 3" xfId="3142"/>
    <cellStyle name="Normal 5 2 4 2 2 3 2" xfId="13808"/>
    <cellStyle name="Normal 5 2 4 2 2 3 3" xfId="9061"/>
    <cellStyle name="Normal 5 2 4 2 2 4" xfId="9062"/>
    <cellStyle name="Normal 5 2 4 2 2 5" xfId="6781"/>
    <cellStyle name="Normal 5 2 4 2 2 6" xfId="11995"/>
    <cellStyle name="Normal 5 2 4 2 2 7" xfId="4956"/>
    <cellStyle name="Normal 5 2 4 2 3" xfId="1544"/>
    <cellStyle name="Normal 5 2 4 2 3 2" xfId="3501"/>
    <cellStyle name="Normal 5 2 4 2 3 2 2" xfId="14167"/>
    <cellStyle name="Normal 5 2 4 2 3 2 3" xfId="9063"/>
    <cellStyle name="Normal 5 2 4 2 3 3" xfId="9064"/>
    <cellStyle name="Normal 5 2 4 2 3 4" xfId="7140"/>
    <cellStyle name="Normal 5 2 4 2 3 5" xfId="12354"/>
    <cellStyle name="Normal 5 2 4 2 3 6" xfId="5315"/>
    <cellStyle name="Normal 5 2 4 2 4" xfId="2775"/>
    <cellStyle name="Normal 5 2 4 2 4 2" xfId="13441"/>
    <cellStyle name="Normal 5 2 4 2 4 3" xfId="9065"/>
    <cellStyle name="Normal 5 2 4 2 5" xfId="9066"/>
    <cellStyle name="Normal 5 2 4 2 6" xfId="6414"/>
    <cellStyle name="Normal 5 2 4 2 7" xfId="11628"/>
    <cellStyle name="Normal 5 2 4 2 8" xfId="4589"/>
    <cellStyle name="Normal 5 2 4 3" xfId="860"/>
    <cellStyle name="Normal 5 2 4 3 2" xfId="1546"/>
    <cellStyle name="Normal 5 2 4 3 2 2" xfId="3503"/>
    <cellStyle name="Normal 5 2 4 3 2 2 2" xfId="14169"/>
    <cellStyle name="Normal 5 2 4 3 2 2 3" xfId="9067"/>
    <cellStyle name="Normal 5 2 4 3 2 3" xfId="9068"/>
    <cellStyle name="Normal 5 2 4 3 2 4" xfId="7142"/>
    <cellStyle name="Normal 5 2 4 3 2 5" xfId="12356"/>
    <cellStyle name="Normal 5 2 4 3 2 6" xfId="5317"/>
    <cellStyle name="Normal 5 2 4 3 3" xfId="2913"/>
    <cellStyle name="Normal 5 2 4 3 3 2" xfId="13579"/>
    <cellStyle name="Normal 5 2 4 3 3 3" xfId="9069"/>
    <cellStyle name="Normal 5 2 4 3 4" xfId="9070"/>
    <cellStyle name="Normal 5 2 4 3 5" xfId="6552"/>
    <cellStyle name="Normal 5 2 4 3 6" xfId="11766"/>
    <cellStyle name="Normal 5 2 4 3 7" xfId="4727"/>
    <cellStyle name="Normal 5 2 4 4" xfId="1543"/>
    <cellStyle name="Normal 5 2 4 4 2" xfId="3500"/>
    <cellStyle name="Normal 5 2 4 4 2 2" xfId="14166"/>
    <cellStyle name="Normal 5 2 4 4 2 3" xfId="9071"/>
    <cellStyle name="Normal 5 2 4 4 3" xfId="9072"/>
    <cellStyle name="Normal 5 2 4 4 4" xfId="7139"/>
    <cellStyle name="Normal 5 2 4 4 5" xfId="12353"/>
    <cellStyle name="Normal 5 2 4 4 6" xfId="5314"/>
    <cellStyle name="Normal 5 2 4 5" xfId="2167"/>
    <cellStyle name="Normal 5 2 4 5 2" xfId="4021"/>
    <cellStyle name="Normal 5 2 4 5 2 2" xfId="14684"/>
    <cellStyle name="Normal 5 2 4 5 2 3" xfId="9073"/>
    <cellStyle name="Normal 5 2 4 5 3" xfId="9074"/>
    <cellStyle name="Normal 5 2 4 5 4" xfId="7660"/>
    <cellStyle name="Normal 5 2 4 5 5" xfId="12871"/>
    <cellStyle name="Normal 5 2 4 5 6" xfId="5832"/>
    <cellStyle name="Normal 5 2 4 6" xfId="2312"/>
    <cellStyle name="Normal 5 2 4 6 2" xfId="4156"/>
    <cellStyle name="Normal 5 2 4 6 2 2" xfId="14819"/>
    <cellStyle name="Normal 5 2 4 6 2 3" xfId="9075"/>
    <cellStyle name="Normal 5 2 4 6 3" xfId="7795"/>
    <cellStyle name="Normal 5 2 4 6 4" xfId="13006"/>
    <cellStyle name="Normal 5 2 4 6 5" xfId="5967"/>
    <cellStyle name="Normal 5 2 4 7" xfId="2640"/>
    <cellStyle name="Normal 5 2 4 7 2" xfId="13306"/>
    <cellStyle name="Normal 5 2 4 7 3" xfId="9076"/>
    <cellStyle name="Normal 5 2 4 8" xfId="9077"/>
    <cellStyle name="Normal 5 2 4 9" xfId="6279"/>
    <cellStyle name="Normal 5 2 5" xfId="610"/>
    <cellStyle name="Normal 5 2 5 10" xfId="11536"/>
    <cellStyle name="Normal 5 2 5 11" xfId="4497"/>
    <cellStyle name="Normal 5 2 5 2" xfId="751"/>
    <cellStyle name="Normal 5 2 5 2 2" xfId="1216"/>
    <cellStyle name="Normal 5 2 5 2 2 2" xfId="1549"/>
    <cellStyle name="Normal 5 2 5 2 2 2 2" xfId="3506"/>
    <cellStyle name="Normal 5 2 5 2 2 2 2 2" xfId="14172"/>
    <cellStyle name="Normal 5 2 5 2 2 2 2 3" xfId="9078"/>
    <cellStyle name="Normal 5 2 5 2 2 2 3" xfId="9079"/>
    <cellStyle name="Normal 5 2 5 2 2 2 4" xfId="7145"/>
    <cellStyle name="Normal 5 2 5 2 2 2 5" xfId="12359"/>
    <cellStyle name="Normal 5 2 5 2 2 2 6" xfId="5320"/>
    <cellStyle name="Normal 5 2 5 2 2 3" xfId="3185"/>
    <cellStyle name="Normal 5 2 5 2 2 3 2" xfId="13851"/>
    <cellStyle name="Normal 5 2 5 2 2 3 3" xfId="9080"/>
    <cellStyle name="Normal 5 2 5 2 2 4" xfId="9081"/>
    <cellStyle name="Normal 5 2 5 2 2 5" xfId="6824"/>
    <cellStyle name="Normal 5 2 5 2 2 6" xfId="12038"/>
    <cellStyle name="Normal 5 2 5 2 2 7" xfId="4999"/>
    <cellStyle name="Normal 5 2 5 2 3" xfId="1548"/>
    <cellStyle name="Normal 5 2 5 2 3 2" xfId="3505"/>
    <cellStyle name="Normal 5 2 5 2 3 2 2" xfId="14171"/>
    <cellStyle name="Normal 5 2 5 2 3 2 3" xfId="9082"/>
    <cellStyle name="Normal 5 2 5 2 3 3" xfId="9083"/>
    <cellStyle name="Normal 5 2 5 2 3 4" xfId="7144"/>
    <cellStyle name="Normal 5 2 5 2 3 5" xfId="12358"/>
    <cellStyle name="Normal 5 2 5 2 3 6" xfId="5319"/>
    <cellStyle name="Normal 5 2 5 2 4" xfId="2818"/>
    <cellStyle name="Normal 5 2 5 2 4 2" xfId="13484"/>
    <cellStyle name="Normal 5 2 5 2 4 3" xfId="9084"/>
    <cellStyle name="Normal 5 2 5 2 5" xfId="9085"/>
    <cellStyle name="Normal 5 2 5 2 6" xfId="6457"/>
    <cellStyle name="Normal 5 2 5 2 7" xfId="11671"/>
    <cellStyle name="Normal 5 2 5 2 8" xfId="4632"/>
    <cellStyle name="Normal 5 2 5 3" xfId="904"/>
    <cellStyle name="Normal 5 2 5 3 2" xfId="1550"/>
    <cellStyle name="Normal 5 2 5 3 2 2" xfId="3507"/>
    <cellStyle name="Normal 5 2 5 3 2 2 2" xfId="14173"/>
    <cellStyle name="Normal 5 2 5 3 2 2 3" xfId="9086"/>
    <cellStyle name="Normal 5 2 5 3 2 3" xfId="9087"/>
    <cellStyle name="Normal 5 2 5 3 2 4" xfId="7146"/>
    <cellStyle name="Normal 5 2 5 3 2 5" xfId="12360"/>
    <cellStyle name="Normal 5 2 5 3 2 6" xfId="5321"/>
    <cellStyle name="Normal 5 2 5 3 3" xfId="2956"/>
    <cellStyle name="Normal 5 2 5 3 3 2" xfId="13622"/>
    <cellStyle name="Normal 5 2 5 3 3 3" xfId="9088"/>
    <cellStyle name="Normal 5 2 5 3 4" xfId="9089"/>
    <cellStyle name="Normal 5 2 5 3 5" xfId="6595"/>
    <cellStyle name="Normal 5 2 5 3 6" xfId="11809"/>
    <cellStyle name="Normal 5 2 5 3 7" xfId="4770"/>
    <cellStyle name="Normal 5 2 5 4" xfId="1547"/>
    <cellStyle name="Normal 5 2 5 4 2" xfId="3504"/>
    <cellStyle name="Normal 5 2 5 4 2 2" xfId="14170"/>
    <cellStyle name="Normal 5 2 5 4 2 3" xfId="9090"/>
    <cellStyle name="Normal 5 2 5 4 3" xfId="9091"/>
    <cellStyle name="Normal 5 2 5 4 4" xfId="7143"/>
    <cellStyle name="Normal 5 2 5 4 5" xfId="12357"/>
    <cellStyle name="Normal 5 2 5 4 6" xfId="5318"/>
    <cellStyle name="Normal 5 2 5 5" xfId="2211"/>
    <cellStyle name="Normal 5 2 5 5 2" xfId="4064"/>
    <cellStyle name="Normal 5 2 5 5 2 2" xfId="14727"/>
    <cellStyle name="Normal 5 2 5 5 2 3" xfId="9092"/>
    <cellStyle name="Normal 5 2 5 5 3" xfId="9093"/>
    <cellStyle name="Normal 5 2 5 5 4" xfId="7703"/>
    <cellStyle name="Normal 5 2 5 5 5" xfId="12914"/>
    <cellStyle name="Normal 5 2 5 5 6" xfId="5875"/>
    <cellStyle name="Normal 5 2 5 6" xfId="2355"/>
    <cellStyle name="Normal 5 2 5 6 2" xfId="4199"/>
    <cellStyle name="Normal 5 2 5 6 2 2" xfId="14862"/>
    <cellStyle name="Normal 5 2 5 6 2 3" xfId="9094"/>
    <cellStyle name="Normal 5 2 5 6 3" xfId="7838"/>
    <cellStyle name="Normal 5 2 5 6 4" xfId="13049"/>
    <cellStyle name="Normal 5 2 5 6 5" xfId="6010"/>
    <cellStyle name="Normal 5 2 5 7" xfId="2683"/>
    <cellStyle name="Normal 5 2 5 7 2" xfId="13349"/>
    <cellStyle name="Normal 5 2 5 7 3" xfId="9095"/>
    <cellStyle name="Normal 5 2 5 8" xfId="9096"/>
    <cellStyle name="Normal 5 2 5 9" xfId="6322"/>
    <cellStyle name="Normal 5 2 6" xfId="444"/>
    <cellStyle name="Normal 5 2 6 2" xfId="1014"/>
    <cellStyle name="Normal 5 2 6 2 2" xfId="1552"/>
    <cellStyle name="Normal 5 2 6 2 2 2" xfId="3509"/>
    <cellStyle name="Normal 5 2 6 2 2 2 2" xfId="14175"/>
    <cellStyle name="Normal 5 2 6 2 2 2 3" xfId="9097"/>
    <cellStyle name="Normal 5 2 6 2 2 3" xfId="9098"/>
    <cellStyle name="Normal 5 2 6 2 2 4" xfId="7148"/>
    <cellStyle name="Normal 5 2 6 2 2 5" xfId="12362"/>
    <cellStyle name="Normal 5 2 6 2 2 6" xfId="5323"/>
    <cellStyle name="Normal 5 2 6 2 3" xfId="3046"/>
    <cellStyle name="Normal 5 2 6 2 3 2" xfId="13712"/>
    <cellStyle name="Normal 5 2 6 2 3 3" xfId="9099"/>
    <cellStyle name="Normal 5 2 6 2 4" xfId="9100"/>
    <cellStyle name="Normal 5 2 6 2 5" xfId="6685"/>
    <cellStyle name="Normal 5 2 6 2 6" xfId="11899"/>
    <cellStyle name="Normal 5 2 6 2 7" xfId="4860"/>
    <cellStyle name="Normal 5 2 6 3" xfId="1551"/>
    <cellStyle name="Normal 5 2 6 3 2" xfId="3508"/>
    <cellStyle name="Normal 5 2 6 3 2 2" xfId="14174"/>
    <cellStyle name="Normal 5 2 6 3 2 3" xfId="9101"/>
    <cellStyle name="Normal 5 2 6 3 3" xfId="9102"/>
    <cellStyle name="Normal 5 2 6 3 4" xfId="7147"/>
    <cellStyle name="Normal 5 2 6 3 5" xfId="12361"/>
    <cellStyle name="Normal 5 2 6 3 6" xfId="5322"/>
    <cellStyle name="Normal 5 2 6 4" xfId="2594"/>
    <cellStyle name="Normal 5 2 6 4 2" xfId="13260"/>
    <cellStyle name="Normal 5 2 6 4 3" xfId="9103"/>
    <cellStyle name="Normal 5 2 6 5" xfId="9104"/>
    <cellStyle name="Normal 5 2 6 6" xfId="6233"/>
    <cellStyle name="Normal 5 2 6 7" xfId="11447"/>
    <cellStyle name="Normal 5 2 6 8" xfId="4408"/>
    <cellStyle name="Normal 5 2 7" xfId="661"/>
    <cellStyle name="Normal 5 2 7 2" xfId="1127"/>
    <cellStyle name="Normal 5 2 7 2 2" xfId="1554"/>
    <cellStyle name="Normal 5 2 7 2 2 2" xfId="3511"/>
    <cellStyle name="Normal 5 2 7 2 2 2 2" xfId="14177"/>
    <cellStyle name="Normal 5 2 7 2 2 2 3" xfId="9105"/>
    <cellStyle name="Normal 5 2 7 2 2 3" xfId="9106"/>
    <cellStyle name="Normal 5 2 7 2 2 4" xfId="7150"/>
    <cellStyle name="Normal 5 2 7 2 2 5" xfId="12364"/>
    <cellStyle name="Normal 5 2 7 2 2 6" xfId="5325"/>
    <cellStyle name="Normal 5 2 7 2 3" xfId="3096"/>
    <cellStyle name="Normal 5 2 7 2 3 2" xfId="13762"/>
    <cellStyle name="Normal 5 2 7 2 3 3" xfId="9107"/>
    <cellStyle name="Normal 5 2 7 2 4" xfId="9108"/>
    <cellStyle name="Normal 5 2 7 2 5" xfId="6735"/>
    <cellStyle name="Normal 5 2 7 2 6" xfId="11949"/>
    <cellStyle name="Normal 5 2 7 2 7" xfId="4910"/>
    <cellStyle name="Normal 5 2 7 3" xfId="1553"/>
    <cellStyle name="Normal 5 2 7 3 2" xfId="3510"/>
    <cellStyle name="Normal 5 2 7 3 2 2" xfId="14176"/>
    <cellStyle name="Normal 5 2 7 3 2 3" xfId="9109"/>
    <cellStyle name="Normal 5 2 7 3 3" xfId="9110"/>
    <cellStyle name="Normal 5 2 7 3 4" xfId="7149"/>
    <cellStyle name="Normal 5 2 7 3 5" xfId="12363"/>
    <cellStyle name="Normal 5 2 7 3 6" xfId="5324"/>
    <cellStyle name="Normal 5 2 7 4" xfId="2729"/>
    <cellStyle name="Normal 5 2 7 4 2" xfId="13395"/>
    <cellStyle name="Normal 5 2 7 4 3" xfId="9111"/>
    <cellStyle name="Normal 5 2 7 5" xfId="9112"/>
    <cellStyle name="Normal 5 2 7 6" xfId="6368"/>
    <cellStyle name="Normal 5 2 7 7" xfId="11582"/>
    <cellStyle name="Normal 5 2 7 8" xfId="4543"/>
    <cellStyle name="Normal 5 2 8" xfId="328"/>
    <cellStyle name="Normal 5 2 8 2" xfId="956"/>
    <cellStyle name="Normal 5 2 8 2 2" xfId="1556"/>
    <cellStyle name="Normal 5 2 8 2 2 2" xfId="3513"/>
    <cellStyle name="Normal 5 2 8 2 2 2 2" xfId="14179"/>
    <cellStyle name="Normal 5 2 8 2 2 2 3" xfId="9113"/>
    <cellStyle name="Normal 5 2 8 2 2 3" xfId="9114"/>
    <cellStyle name="Normal 5 2 8 2 2 4" xfId="7152"/>
    <cellStyle name="Normal 5 2 8 2 2 5" xfId="12366"/>
    <cellStyle name="Normal 5 2 8 2 2 6" xfId="5327"/>
    <cellStyle name="Normal 5 2 8 2 3" xfId="3002"/>
    <cellStyle name="Normal 5 2 8 2 3 2" xfId="13668"/>
    <cellStyle name="Normal 5 2 8 2 3 3" xfId="9115"/>
    <cellStyle name="Normal 5 2 8 2 4" xfId="9116"/>
    <cellStyle name="Normal 5 2 8 2 5" xfId="6641"/>
    <cellStyle name="Normal 5 2 8 2 6" xfId="11855"/>
    <cellStyle name="Normal 5 2 8 2 7" xfId="4816"/>
    <cellStyle name="Normal 5 2 8 3" xfId="1555"/>
    <cellStyle name="Normal 5 2 8 3 2" xfId="3512"/>
    <cellStyle name="Normal 5 2 8 3 2 2" xfId="14178"/>
    <cellStyle name="Normal 5 2 8 3 2 3" xfId="9117"/>
    <cellStyle name="Normal 5 2 8 3 3" xfId="9118"/>
    <cellStyle name="Normal 5 2 8 3 4" xfId="7151"/>
    <cellStyle name="Normal 5 2 8 3 5" xfId="12365"/>
    <cellStyle name="Normal 5 2 8 3 6" xfId="5326"/>
    <cellStyle name="Normal 5 2 8 4" xfId="2545"/>
    <cellStyle name="Normal 5 2 8 4 2" xfId="13211"/>
    <cellStyle name="Normal 5 2 8 4 3" xfId="9119"/>
    <cellStyle name="Normal 5 2 8 5" xfId="9120"/>
    <cellStyle name="Normal 5 2 8 6" xfId="6184"/>
    <cellStyle name="Normal 5 2 8 7" xfId="11398"/>
    <cellStyle name="Normal 5 2 8 8" xfId="4359"/>
    <cellStyle name="Normal 5 2 9" xfId="810"/>
    <cellStyle name="Normal 5 2 9 2" xfId="1557"/>
    <cellStyle name="Normal 5 2 9 2 2" xfId="3514"/>
    <cellStyle name="Normal 5 2 9 2 2 2" xfId="14180"/>
    <cellStyle name="Normal 5 2 9 2 2 3" xfId="9121"/>
    <cellStyle name="Normal 5 2 9 2 3" xfId="9122"/>
    <cellStyle name="Normal 5 2 9 2 4" xfId="7153"/>
    <cellStyle name="Normal 5 2 9 2 5" xfId="12367"/>
    <cellStyle name="Normal 5 2 9 2 6" xfId="5328"/>
    <cellStyle name="Normal 5 2 9 3" xfId="2867"/>
    <cellStyle name="Normal 5 2 9 3 2" xfId="13533"/>
    <cellStyle name="Normal 5 2 9 3 3" xfId="9123"/>
    <cellStyle name="Normal 5 2 9 4" xfId="9124"/>
    <cellStyle name="Normal 5 2 9 5" xfId="6506"/>
    <cellStyle name="Normal 5 2 9 6" xfId="11720"/>
    <cellStyle name="Normal 5 2 9 7" xfId="4681"/>
    <cellStyle name="Normal 5 20" xfId="4260"/>
    <cellStyle name="Normal 5 3" xfId="98"/>
    <cellStyle name="Normal 5 3 10" xfId="2118"/>
    <cellStyle name="Normal 5 3 10 2" xfId="3977"/>
    <cellStyle name="Normal 5 3 10 2 2" xfId="14640"/>
    <cellStyle name="Normal 5 3 10 2 3" xfId="9125"/>
    <cellStyle name="Normal 5 3 10 3" xfId="9126"/>
    <cellStyle name="Normal 5 3 10 4" xfId="7616"/>
    <cellStyle name="Normal 5 3 10 5" xfId="12827"/>
    <cellStyle name="Normal 5 3 10 6" xfId="5788"/>
    <cellStyle name="Normal 5 3 11" xfId="2269"/>
    <cellStyle name="Normal 5 3 11 2" xfId="4113"/>
    <cellStyle name="Normal 5 3 11 2 2" xfId="14776"/>
    <cellStyle name="Normal 5 3 11 2 3" xfId="9127"/>
    <cellStyle name="Normal 5 3 11 3" xfId="7752"/>
    <cellStyle name="Normal 5 3 11 4" xfId="12963"/>
    <cellStyle name="Normal 5 3 11 5" xfId="5924"/>
    <cellStyle name="Normal 5 3 12" xfId="2456"/>
    <cellStyle name="Normal 5 3 12 2" xfId="9128"/>
    <cellStyle name="Normal 5 3 12 3" xfId="13124"/>
    <cellStyle name="Normal 5 3 12 4" xfId="6066"/>
    <cellStyle name="Normal 5 3 13" xfId="9129"/>
    <cellStyle name="Normal 5 3 14" xfId="6095"/>
    <cellStyle name="Normal 5 3 15" xfId="11311"/>
    <cellStyle name="Normal 5 3 16" xfId="4272"/>
    <cellStyle name="Normal 5 3 2" xfId="539"/>
    <cellStyle name="Normal 5 3 2 10" xfId="11496"/>
    <cellStyle name="Normal 5 3 2 11" xfId="4457"/>
    <cellStyle name="Normal 5 3 2 2" xfId="710"/>
    <cellStyle name="Normal 5 3 2 2 2" xfId="1176"/>
    <cellStyle name="Normal 5 3 2 2 2 2" xfId="1560"/>
    <cellStyle name="Normal 5 3 2 2 2 2 2" xfId="3517"/>
    <cellStyle name="Normal 5 3 2 2 2 2 2 2" xfId="14183"/>
    <cellStyle name="Normal 5 3 2 2 2 2 2 3" xfId="9130"/>
    <cellStyle name="Normal 5 3 2 2 2 2 3" xfId="9131"/>
    <cellStyle name="Normal 5 3 2 2 2 2 4" xfId="7156"/>
    <cellStyle name="Normal 5 3 2 2 2 2 5" xfId="12370"/>
    <cellStyle name="Normal 5 3 2 2 2 2 6" xfId="5331"/>
    <cellStyle name="Normal 5 3 2 2 2 3" xfId="3145"/>
    <cellStyle name="Normal 5 3 2 2 2 3 2" xfId="13811"/>
    <cellStyle name="Normal 5 3 2 2 2 3 3" xfId="9132"/>
    <cellStyle name="Normal 5 3 2 2 2 4" xfId="9133"/>
    <cellStyle name="Normal 5 3 2 2 2 5" xfId="6784"/>
    <cellStyle name="Normal 5 3 2 2 2 6" xfId="11998"/>
    <cellStyle name="Normal 5 3 2 2 2 7" xfId="4959"/>
    <cellStyle name="Normal 5 3 2 2 3" xfId="1559"/>
    <cellStyle name="Normal 5 3 2 2 3 2" xfId="3516"/>
    <cellStyle name="Normal 5 3 2 2 3 2 2" xfId="14182"/>
    <cellStyle name="Normal 5 3 2 2 3 2 3" xfId="9134"/>
    <cellStyle name="Normal 5 3 2 2 3 3" xfId="9135"/>
    <cellStyle name="Normal 5 3 2 2 3 4" xfId="7155"/>
    <cellStyle name="Normal 5 3 2 2 3 5" xfId="12369"/>
    <cellStyle name="Normal 5 3 2 2 3 6" xfId="5330"/>
    <cellStyle name="Normal 5 3 2 2 4" xfId="2778"/>
    <cellStyle name="Normal 5 3 2 2 4 2" xfId="13444"/>
    <cellStyle name="Normal 5 3 2 2 4 3" xfId="9136"/>
    <cellStyle name="Normal 5 3 2 2 5" xfId="9137"/>
    <cellStyle name="Normal 5 3 2 2 6" xfId="6417"/>
    <cellStyle name="Normal 5 3 2 2 7" xfId="11631"/>
    <cellStyle name="Normal 5 3 2 2 8" xfId="4592"/>
    <cellStyle name="Normal 5 3 2 3" xfId="863"/>
    <cellStyle name="Normal 5 3 2 3 2" xfId="1561"/>
    <cellStyle name="Normal 5 3 2 3 2 2" xfId="3518"/>
    <cellStyle name="Normal 5 3 2 3 2 2 2" xfId="14184"/>
    <cellStyle name="Normal 5 3 2 3 2 2 3" xfId="9138"/>
    <cellStyle name="Normal 5 3 2 3 2 3" xfId="9139"/>
    <cellStyle name="Normal 5 3 2 3 2 4" xfId="7157"/>
    <cellStyle name="Normal 5 3 2 3 2 5" xfId="12371"/>
    <cellStyle name="Normal 5 3 2 3 2 6" xfId="5332"/>
    <cellStyle name="Normal 5 3 2 3 3" xfId="2916"/>
    <cellStyle name="Normal 5 3 2 3 3 2" xfId="13582"/>
    <cellStyle name="Normal 5 3 2 3 3 3" xfId="9140"/>
    <cellStyle name="Normal 5 3 2 3 4" xfId="9141"/>
    <cellStyle name="Normal 5 3 2 3 5" xfId="6555"/>
    <cellStyle name="Normal 5 3 2 3 6" xfId="11769"/>
    <cellStyle name="Normal 5 3 2 3 7" xfId="4730"/>
    <cellStyle name="Normal 5 3 2 4" xfId="1558"/>
    <cellStyle name="Normal 5 3 2 4 2" xfId="3515"/>
    <cellStyle name="Normal 5 3 2 4 2 2" xfId="14181"/>
    <cellStyle name="Normal 5 3 2 4 2 3" xfId="9142"/>
    <cellStyle name="Normal 5 3 2 4 3" xfId="9143"/>
    <cellStyle name="Normal 5 3 2 4 4" xfId="7154"/>
    <cellStyle name="Normal 5 3 2 4 5" xfId="12368"/>
    <cellStyle name="Normal 5 3 2 4 6" xfId="5329"/>
    <cellStyle name="Normal 5 3 2 5" xfId="2170"/>
    <cellStyle name="Normal 5 3 2 5 2" xfId="4024"/>
    <cellStyle name="Normal 5 3 2 5 2 2" xfId="14687"/>
    <cellStyle name="Normal 5 3 2 5 2 3" xfId="9144"/>
    <cellStyle name="Normal 5 3 2 5 3" xfId="9145"/>
    <cellStyle name="Normal 5 3 2 5 4" xfId="7663"/>
    <cellStyle name="Normal 5 3 2 5 5" xfId="12874"/>
    <cellStyle name="Normal 5 3 2 5 6" xfId="5835"/>
    <cellStyle name="Normal 5 3 2 6" xfId="2315"/>
    <cellStyle name="Normal 5 3 2 6 2" xfId="4159"/>
    <cellStyle name="Normal 5 3 2 6 2 2" xfId="14822"/>
    <cellStyle name="Normal 5 3 2 6 2 3" xfId="9146"/>
    <cellStyle name="Normal 5 3 2 6 3" xfId="7798"/>
    <cellStyle name="Normal 5 3 2 6 4" xfId="13009"/>
    <cellStyle name="Normal 5 3 2 6 5" xfId="5970"/>
    <cellStyle name="Normal 5 3 2 7" xfId="2643"/>
    <cellStyle name="Normal 5 3 2 7 2" xfId="13309"/>
    <cellStyle name="Normal 5 3 2 7 3" xfId="9147"/>
    <cellStyle name="Normal 5 3 2 8" xfId="9148"/>
    <cellStyle name="Normal 5 3 2 9" xfId="6282"/>
    <cellStyle name="Normal 5 3 3" xfId="613"/>
    <cellStyle name="Normal 5 3 3 10" xfId="11539"/>
    <cellStyle name="Normal 5 3 3 11" xfId="4500"/>
    <cellStyle name="Normal 5 3 3 2" xfId="754"/>
    <cellStyle name="Normal 5 3 3 2 2" xfId="1219"/>
    <cellStyle name="Normal 5 3 3 2 2 2" xfId="1564"/>
    <cellStyle name="Normal 5 3 3 2 2 2 2" xfId="3521"/>
    <cellStyle name="Normal 5 3 3 2 2 2 2 2" xfId="14187"/>
    <cellStyle name="Normal 5 3 3 2 2 2 2 3" xfId="9149"/>
    <cellStyle name="Normal 5 3 3 2 2 2 3" xfId="9150"/>
    <cellStyle name="Normal 5 3 3 2 2 2 4" xfId="7160"/>
    <cellStyle name="Normal 5 3 3 2 2 2 5" xfId="12374"/>
    <cellStyle name="Normal 5 3 3 2 2 2 6" xfId="5335"/>
    <cellStyle name="Normal 5 3 3 2 2 3" xfId="3188"/>
    <cellStyle name="Normal 5 3 3 2 2 3 2" xfId="13854"/>
    <cellStyle name="Normal 5 3 3 2 2 3 3" xfId="9151"/>
    <cellStyle name="Normal 5 3 3 2 2 4" xfId="9152"/>
    <cellStyle name="Normal 5 3 3 2 2 5" xfId="6827"/>
    <cellStyle name="Normal 5 3 3 2 2 6" xfId="12041"/>
    <cellStyle name="Normal 5 3 3 2 2 7" xfId="5002"/>
    <cellStyle name="Normal 5 3 3 2 3" xfId="1563"/>
    <cellStyle name="Normal 5 3 3 2 3 2" xfId="3520"/>
    <cellStyle name="Normal 5 3 3 2 3 2 2" xfId="14186"/>
    <cellStyle name="Normal 5 3 3 2 3 2 3" xfId="9153"/>
    <cellStyle name="Normal 5 3 3 2 3 3" xfId="9154"/>
    <cellStyle name="Normal 5 3 3 2 3 4" xfId="7159"/>
    <cellStyle name="Normal 5 3 3 2 3 5" xfId="12373"/>
    <cellStyle name="Normal 5 3 3 2 3 6" xfId="5334"/>
    <cellStyle name="Normal 5 3 3 2 4" xfId="2821"/>
    <cellStyle name="Normal 5 3 3 2 4 2" xfId="13487"/>
    <cellStyle name="Normal 5 3 3 2 4 3" xfId="9155"/>
    <cellStyle name="Normal 5 3 3 2 5" xfId="9156"/>
    <cellStyle name="Normal 5 3 3 2 6" xfId="6460"/>
    <cellStyle name="Normal 5 3 3 2 7" xfId="11674"/>
    <cellStyle name="Normal 5 3 3 2 8" xfId="4635"/>
    <cellStyle name="Normal 5 3 3 3" xfId="907"/>
    <cellStyle name="Normal 5 3 3 3 2" xfId="1565"/>
    <cellStyle name="Normal 5 3 3 3 2 2" xfId="3522"/>
    <cellStyle name="Normal 5 3 3 3 2 2 2" xfId="14188"/>
    <cellStyle name="Normal 5 3 3 3 2 2 3" xfId="9157"/>
    <cellStyle name="Normal 5 3 3 3 2 3" xfId="9158"/>
    <cellStyle name="Normal 5 3 3 3 2 4" xfId="7161"/>
    <cellStyle name="Normal 5 3 3 3 2 5" xfId="12375"/>
    <cellStyle name="Normal 5 3 3 3 2 6" xfId="5336"/>
    <cellStyle name="Normal 5 3 3 3 3" xfId="2959"/>
    <cellStyle name="Normal 5 3 3 3 3 2" xfId="13625"/>
    <cellStyle name="Normal 5 3 3 3 3 3" xfId="9159"/>
    <cellStyle name="Normal 5 3 3 3 4" xfId="9160"/>
    <cellStyle name="Normal 5 3 3 3 5" xfId="6598"/>
    <cellStyle name="Normal 5 3 3 3 6" xfId="11812"/>
    <cellStyle name="Normal 5 3 3 3 7" xfId="4773"/>
    <cellStyle name="Normal 5 3 3 4" xfId="1562"/>
    <cellStyle name="Normal 5 3 3 4 2" xfId="3519"/>
    <cellStyle name="Normal 5 3 3 4 2 2" xfId="14185"/>
    <cellStyle name="Normal 5 3 3 4 2 3" xfId="9161"/>
    <cellStyle name="Normal 5 3 3 4 3" xfId="9162"/>
    <cellStyle name="Normal 5 3 3 4 4" xfId="7158"/>
    <cellStyle name="Normal 5 3 3 4 5" xfId="12372"/>
    <cellStyle name="Normal 5 3 3 4 6" xfId="5333"/>
    <cellStyle name="Normal 5 3 3 5" xfId="2214"/>
    <cellStyle name="Normal 5 3 3 5 2" xfId="4067"/>
    <cellStyle name="Normal 5 3 3 5 2 2" xfId="14730"/>
    <cellStyle name="Normal 5 3 3 5 2 3" xfId="9163"/>
    <cellStyle name="Normal 5 3 3 5 3" xfId="9164"/>
    <cellStyle name="Normal 5 3 3 5 4" xfId="7706"/>
    <cellStyle name="Normal 5 3 3 5 5" xfId="12917"/>
    <cellStyle name="Normal 5 3 3 5 6" xfId="5878"/>
    <cellStyle name="Normal 5 3 3 6" xfId="2358"/>
    <cellStyle name="Normal 5 3 3 6 2" xfId="4202"/>
    <cellStyle name="Normal 5 3 3 6 2 2" xfId="14865"/>
    <cellStyle name="Normal 5 3 3 6 2 3" xfId="9165"/>
    <cellStyle name="Normal 5 3 3 6 3" xfId="7841"/>
    <cellStyle name="Normal 5 3 3 6 4" xfId="13052"/>
    <cellStyle name="Normal 5 3 3 6 5" xfId="6013"/>
    <cellStyle name="Normal 5 3 3 7" xfId="2686"/>
    <cellStyle name="Normal 5 3 3 7 2" xfId="13352"/>
    <cellStyle name="Normal 5 3 3 7 3" xfId="9166"/>
    <cellStyle name="Normal 5 3 3 8" xfId="9167"/>
    <cellStyle name="Normal 5 3 3 9" xfId="6325"/>
    <cellStyle name="Normal 5 3 4" xfId="447"/>
    <cellStyle name="Normal 5 3 4 2" xfId="1017"/>
    <cellStyle name="Normal 5 3 4 2 2" xfId="1567"/>
    <cellStyle name="Normal 5 3 4 2 2 2" xfId="3524"/>
    <cellStyle name="Normal 5 3 4 2 2 2 2" xfId="14190"/>
    <cellStyle name="Normal 5 3 4 2 2 2 3" xfId="9168"/>
    <cellStyle name="Normal 5 3 4 2 2 3" xfId="9169"/>
    <cellStyle name="Normal 5 3 4 2 2 4" xfId="7163"/>
    <cellStyle name="Normal 5 3 4 2 2 5" xfId="12377"/>
    <cellStyle name="Normal 5 3 4 2 2 6" xfId="5338"/>
    <cellStyle name="Normal 5 3 4 2 3" xfId="3049"/>
    <cellStyle name="Normal 5 3 4 2 3 2" xfId="13715"/>
    <cellStyle name="Normal 5 3 4 2 3 3" xfId="9170"/>
    <cellStyle name="Normal 5 3 4 2 4" xfId="9171"/>
    <cellStyle name="Normal 5 3 4 2 5" xfId="6688"/>
    <cellStyle name="Normal 5 3 4 2 6" xfId="11902"/>
    <cellStyle name="Normal 5 3 4 2 7" xfId="4863"/>
    <cellStyle name="Normal 5 3 4 3" xfId="1566"/>
    <cellStyle name="Normal 5 3 4 3 2" xfId="3523"/>
    <cellStyle name="Normal 5 3 4 3 2 2" xfId="14189"/>
    <cellStyle name="Normal 5 3 4 3 2 3" xfId="9172"/>
    <cellStyle name="Normal 5 3 4 3 3" xfId="9173"/>
    <cellStyle name="Normal 5 3 4 3 4" xfId="7162"/>
    <cellStyle name="Normal 5 3 4 3 5" xfId="12376"/>
    <cellStyle name="Normal 5 3 4 3 6" xfId="5337"/>
    <cellStyle name="Normal 5 3 4 4" xfId="2597"/>
    <cellStyle name="Normal 5 3 4 4 2" xfId="13263"/>
    <cellStyle name="Normal 5 3 4 4 3" xfId="9174"/>
    <cellStyle name="Normal 5 3 4 5" xfId="9175"/>
    <cellStyle name="Normal 5 3 4 6" xfId="6236"/>
    <cellStyle name="Normal 5 3 4 7" xfId="11450"/>
    <cellStyle name="Normal 5 3 4 8" xfId="4411"/>
    <cellStyle name="Normal 5 3 5" xfId="664"/>
    <cellStyle name="Normal 5 3 5 2" xfId="1130"/>
    <cellStyle name="Normal 5 3 5 2 2" xfId="1569"/>
    <cellStyle name="Normal 5 3 5 2 2 2" xfId="3526"/>
    <cellStyle name="Normal 5 3 5 2 2 2 2" xfId="14192"/>
    <cellStyle name="Normal 5 3 5 2 2 2 3" xfId="9176"/>
    <cellStyle name="Normal 5 3 5 2 2 3" xfId="9177"/>
    <cellStyle name="Normal 5 3 5 2 2 4" xfId="7165"/>
    <cellStyle name="Normal 5 3 5 2 2 5" xfId="12379"/>
    <cellStyle name="Normal 5 3 5 2 2 6" xfId="5340"/>
    <cellStyle name="Normal 5 3 5 2 3" xfId="3099"/>
    <cellStyle name="Normal 5 3 5 2 3 2" xfId="13765"/>
    <cellStyle name="Normal 5 3 5 2 3 3" xfId="9178"/>
    <cellStyle name="Normal 5 3 5 2 4" xfId="9179"/>
    <cellStyle name="Normal 5 3 5 2 5" xfId="6738"/>
    <cellStyle name="Normal 5 3 5 2 6" xfId="11952"/>
    <cellStyle name="Normal 5 3 5 2 7" xfId="4913"/>
    <cellStyle name="Normal 5 3 5 3" xfId="1568"/>
    <cellStyle name="Normal 5 3 5 3 2" xfId="3525"/>
    <cellStyle name="Normal 5 3 5 3 2 2" xfId="14191"/>
    <cellStyle name="Normal 5 3 5 3 2 3" xfId="9180"/>
    <cellStyle name="Normal 5 3 5 3 3" xfId="9181"/>
    <cellStyle name="Normal 5 3 5 3 4" xfId="7164"/>
    <cellStyle name="Normal 5 3 5 3 5" xfId="12378"/>
    <cellStyle name="Normal 5 3 5 3 6" xfId="5339"/>
    <cellStyle name="Normal 5 3 5 4" xfId="2732"/>
    <cellStyle name="Normal 5 3 5 4 2" xfId="13398"/>
    <cellStyle name="Normal 5 3 5 4 3" xfId="9182"/>
    <cellStyle name="Normal 5 3 5 5" xfId="9183"/>
    <cellStyle name="Normal 5 3 5 6" xfId="6371"/>
    <cellStyle name="Normal 5 3 5 7" xfId="11585"/>
    <cellStyle name="Normal 5 3 5 8" xfId="4546"/>
    <cellStyle name="Normal 5 3 6" xfId="331"/>
    <cellStyle name="Normal 5 3 6 2" xfId="959"/>
    <cellStyle name="Normal 5 3 6 2 2" xfId="1571"/>
    <cellStyle name="Normal 5 3 6 2 2 2" xfId="3528"/>
    <cellStyle name="Normal 5 3 6 2 2 2 2" xfId="14194"/>
    <cellStyle name="Normal 5 3 6 2 2 2 3" xfId="9184"/>
    <cellStyle name="Normal 5 3 6 2 2 3" xfId="9185"/>
    <cellStyle name="Normal 5 3 6 2 2 4" xfId="7167"/>
    <cellStyle name="Normal 5 3 6 2 2 5" xfId="12381"/>
    <cellStyle name="Normal 5 3 6 2 2 6" xfId="5342"/>
    <cellStyle name="Normal 5 3 6 2 3" xfId="3005"/>
    <cellStyle name="Normal 5 3 6 2 3 2" xfId="13671"/>
    <cellStyle name="Normal 5 3 6 2 3 3" xfId="9186"/>
    <cellStyle name="Normal 5 3 6 2 4" xfId="9187"/>
    <cellStyle name="Normal 5 3 6 2 5" xfId="6644"/>
    <cellStyle name="Normal 5 3 6 2 6" xfId="11858"/>
    <cellStyle name="Normal 5 3 6 2 7" xfId="4819"/>
    <cellStyle name="Normal 5 3 6 3" xfId="1570"/>
    <cellStyle name="Normal 5 3 6 3 2" xfId="3527"/>
    <cellStyle name="Normal 5 3 6 3 2 2" xfId="14193"/>
    <cellStyle name="Normal 5 3 6 3 2 3" xfId="9188"/>
    <cellStyle name="Normal 5 3 6 3 3" xfId="9189"/>
    <cellStyle name="Normal 5 3 6 3 4" xfId="7166"/>
    <cellStyle name="Normal 5 3 6 3 5" xfId="12380"/>
    <cellStyle name="Normal 5 3 6 3 6" xfId="5341"/>
    <cellStyle name="Normal 5 3 6 4" xfId="2548"/>
    <cellStyle name="Normal 5 3 6 4 2" xfId="13214"/>
    <cellStyle name="Normal 5 3 6 4 3" xfId="9190"/>
    <cellStyle name="Normal 5 3 6 5" xfId="9191"/>
    <cellStyle name="Normal 5 3 6 6" xfId="6187"/>
    <cellStyle name="Normal 5 3 6 7" xfId="11401"/>
    <cellStyle name="Normal 5 3 6 8" xfId="4362"/>
    <cellStyle name="Normal 5 3 7" xfId="813"/>
    <cellStyle name="Normal 5 3 7 2" xfId="1572"/>
    <cellStyle name="Normal 5 3 7 2 2" xfId="3529"/>
    <cellStyle name="Normal 5 3 7 2 2 2" xfId="14195"/>
    <cellStyle name="Normal 5 3 7 2 2 3" xfId="9192"/>
    <cellStyle name="Normal 5 3 7 2 3" xfId="9193"/>
    <cellStyle name="Normal 5 3 7 2 4" xfId="7168"/>
    <cellStyle name="Normal 5 3 7 2 5" xfId="12382"/>
    <cellStyle name="Normal 5 3 7 2 6" xfId="5343"/>
    <cellStyle name="Normal 5 3 7 3" xfId="2870"/>
    <cellStyle name="Normal 5 3 7 3 2" xfId="13536"/>
    <cellStyle name="Normal 5 3 7 3 3" xfId="9194"/>
    <cellStyle name="Normal 5 3 7 4" xfId="9195"/>
    <cellStyle name="Normal 5 3 7 5" xfId="6509"/>
    <cellStyle name="Normal 5 3 7 6" xfId="11723"/>
    <cellStyle name="Normal 5 3 7 7" xfId="4684"/>
    <cellStyle name="Normal 5 3 8" xfId="1280"/>
    <cellStyle name="Normal 5 3 8 2" xfId="3237"/>
    <cellStyle name="Normal 5 3 8 2 2" xfId="13903"/>
    <cellStyle name="Normal 5 3 8 2 3" xfId="9196"/>
    <cellStyle name="Normal 5 3 8 3" xfId="9197"/>
    <cellStyle name="Normal 5 3 8 4" xfId="6876"/>
    <cellStyle name="Normal 5 3 8 5" xfId="12090"/>
    <cellStyle name="Normal 5 3 8 6" xfId="5051"/>
    <cellStyle name="Normal 5 3 9" xfId="223"/>
    <cellStyle name="Normal 5 3 9 2" xfId="2503"/>
    <cellStyle name="Normal 5 3 9 2 2" xfId="13170"/>
    <cellStyle name="Normal 5 3 9 2 3" xfId="9198"/>
    <cellStyle name="Normal 5 3 9 3" xfId="9199"/>
    <cellStyle name="Normal 5 3 9 4" xfId="6142"/>
    <cellStyle name="Normal 5 3 9 5" xfId="11357"/>
    <cellStyle name="Normal 5 3 9 6" xfId="4318"/>
    <cellStyle name="Normal 5 4" xfId="135"/>
    <cellStyle name="Normal 5 4 10" xfId="2119"/>
    <cellStyle name="Normal 5 4 10 2" xfId="3978"/>
    <cellStyle name="Normal 5 4 10 2 2" xfId="14641"/>
    <cellStyle name="Normal 5 4 10 2 3" xfId="9200"/>
    <cellStyle name="Normal 5 4 10 3" xfId="9201"/>
    <cellStyle name="Normal 5 4 10 4" xfId="7617"/>
    <cellStyle name="Normal 5 4 10 5" xfId="12828"/>
    <cellStyle name="Normal 5 4 10 6" xfId="5789"/>
    <cellStyle name="Normal 5 4 11" xfId="2270"/>
    <cellStyle name="Normal 5 4 11 2" xfId="4114"/>
    <cellStyle name="Normal 5 4 11 2 2" xfId="14777"/>
    <cellStyle name="Normal 5 4 11 2 3" xfId="9202"/>
    <cellStyle name="Normal 5 4 11 3" xfId="7753"/>
    <cellStyle name="Normal 5 4 11 4" xfId="12964"/>
    <cellStyle name="Normal 5 4 11 5" xfId="5925"/>
    <cellStyle name="Normal 5 4 12" xfId="2471"/>
    <cellStyle name="Normal 5 4 12 2" xfId="9203"/>
    <cellStyle name="Normal 5 4 12 3" xfId="13139"/>
    <cellStyle name="Normal 5 4 12 4" xfId="6067"/>
    <cellStyle name="Normal 5 4 13" xfId="9204"/>
    <cellStyle name="Normal 5 4 14" xfId="6110"/>
    <cellStyle name="Normal 5 4 15" xfId="11326"/>
    <cellStyle name="Normal 5 4 16" xfId="4287"/>
    <cellStyle name="Normal 5 4 2" xfId="540"/>
    <cellStyle name="Normal 5 4 2 10" xfId="11497"/>
    <cellStyle name="Normal 5 4 2 11" xfId="4458"/>
    <cellStyle name="Normal 5 4 2 2" xfId="711"/>
    <cellStyle name="Normal 5 4 2 2 2" xfId="1177"/>
    <cellStyle name="Normal 5 4 2 2 2 2" xfId="1575"/>
    <cellStyle name="Normal 5 4 2 2 2 2 2" xfId="3532"/>
    <cellStyle name="Normal 5 4 2 2 2 2 2 2" xfId="14198"/>
    <cellStyle name="Normal 5 4 2 2 2 2 2 3" xfId="9205"/>
    <cellStyle name="Normal 5 4 2 2 2 2 3" xfId="9206"/>
    <cellStyle name="Normal 5 4 2 2 2 2 4" xfId="7171"/>
    <cellStyle name="Normal 5 4 2 2 2 2 5" xfId="12385"/>
    <cellStyle name="Normal 5 4 2 2 2 2 6" xfId="5346"/>
    <cellStyle name="Normal 5 4 2 2 2 3" xfId="3146"/>
    <cellStyle name="Normal 5 4 2 2 2 3 2" xfId="13812"/>
    <cellStyle name="Normal 5 4 2 2 2 3 3" xfId="9207"/>
    <cellStyle name="Normal 5 4 2 2 2 4" xfId="9208"/>
    <cellStyle name="Normal 5 4 2 2 2 5" xfId="6785"/>
    <cellStyle name="Normal 5 4 2 2 2 6" xfId="11999"/>
    <cellStyle name="Normal 5 4 2 2 2 7" xfId="4960"/>
    <cellStyle name="Normal 5 4 2 2 3" xfId="1574"/>
    <cellStyle name="Normal 5 4 2 2 3 2" xfId="3531"/>
    <cellStyle name="Normal 5 4 2 2 3 2 2" xfId="14197"/>
    <cellStyle name="Normal 5 4 2 2 3 2 3" xfId="9209"/>
    <cellStyle name="Normal 5 4 2 2 3 3" xfId="9210"/>
    <cellStyle name="Normal 5 4 2 2 3 4" xfId="7170"/>
    <cellStyle name="Normal 5 4 2 2 3 5" xfId="12384"/>
    <cellStyle name="Normal 5 4 2 2 3 6" xfId="5345"/>
    <cellStyle name="Normal 5 4 2 2 4" xfId="2779"/>
    <cellStyle name="Normal 5 4 2 2 4 2" xfId="13445"/>
    <cellStyle name="Normal 5 4 2 2 4 3" xfId="9211"/>
    <cellStyle name="Normal 5 4 2 2 5" xfId="9212"/>
    <cellStyle name="Normal 5 4 2 2 6" xfId="6418"/>
    <cellStyle name="Normal 5 4 2 2 7" xfId="11632"/>
    <cellStyle name="Normal 5 4 2 2 8" xfId="4593"/>
    <cellStyle name="Normal 5 4 2 3" xfId="864"/>
    <cellStyle name="Normal 5 4 2 3 2" xfId="1576"/>
    <cellStyle name="Normal 5 4 2 3 2 2" xfId="3533"/>
    <cellStyle name="Normal 5 4 2 3 2 2 2" xfId="14199"/>
    <cellStyle name="Normal 5 4 2 3 2 2 3" xfId="9213"/>
    <cellStyle name="Normal 5 4 2 3 2 3" xfId="9214"/>
    <cellStyle name="Normal 5 4 2 3 2 4" xfId="7172"/>
    <cellStyle name="Normal 5 4 2 3 2 5" xfId="12386"/>
    <cellStyle name="Normal 5 4 2 3 2 6" xfId="5347"/>
    <cellStyle name="Normal 5 4 2 3 3" xfId="2917"/>
    <cellStyle name="Normal 5 4 2 3 3 2" xfId="13583"/>
    <cellStyle name="Normal 5 4 2 3 3 3" xfId="9215"/>
    <cellStyle name="Normal 5 4 2 3 4" xfId="9216"/>
    <cellStyle name="Normal 5 4 2 3 5" xfId="6556"/>
    <cellStyle name="Normal 5 4 2 3 6" xfId="11770"/>
    <cellStyle name="Normal 5 4 2 3 7" xfId="4731"/>
    <cellStyle name="Normal 5 4 2 4" xfId="1573"/>
    <cellStyle name="Normal 5 4 2 4 2" xfId="3530"/>
    <cellStyle name="Normal 5 4 2 4 2 2" xfId="14196"/>
    <cellStyle name="Normal 5 4 2 4 2 3" xfId="9217"/>
    <cellStyle name="Normal 5 4 2 4 3" xfId="9218"/>
    <cellStyle name="Normal 5 4 2 4 4" xfId="7169"/>
    <cellStyle name="Normal 5 4 2 4 5" xfId="12383"/>
    <cellStyle name="Normal 5 4 2 4 6" xfId="5344"/>
    <cellStyle name="Normal 5 4 2 5" xfId="2171"/>
    <cellStyle name="Normal 5 4 2 5 2" xfId="4025"/>
    <cellStyle name="Normal 5 4 2 5 2 2" xfId="14688"/>
    <cellStyle name="Normal 5 4 2 5 2 3" xfId="9219"/>
    <cellStyle name="Normal 5 4 2 5 3" xfId="9220"/>
    <cellStyle name="Normal 5 4 2 5 4" xfId="7664"/>
    <cellStyle name="Normal 5 4 2 5 5" xfId="12875"/>
    <cellStyle name="Normal 5 4 2 5 6" xfId="5836"/>
    <cellStyle name="Normal 5 4 2 6" xfId="2316"/>
    <cellStyle name="Normal 5 4 2 6 2" xfId="4160"/>
    <cellStyle name="Normal 5 4 2 6 2 2" xfId="14823"/>
    <cellStyle name="Normal 5 4 2 6 2 3" xfId="9221"/>
    <cellStyle name="Normal 5 4 2 6 3" xfId="7799"/>
    <cellStyle name="Normal 5 4 2 6 4" xfId="13010"/>
    <cellStyle name="Normal 5 4 2 6 5" xfId="5971"/>
    <cellStyle name="Normal 5 4 2 7" xfId="2644"/>
    <cellStyle name="Normal 5 4 2 7 2" xfId="13310"/>
    <cellStyle name="Normal 5 4 2 7 3" xfId="9222"/>
    <cellStyle name="Normal 5 4 2 8" xfId="9223"/>
    <cellStyle name="Normal 5 4 2 9" xfId="6283"/>
    <cellStyle name="Normal 5 4 3" xfId="614"/>
    <cellStyle name="Normal 5 4 3 10" xfId="11540"/>
    <cellStyle name="Normal 5 4 3 11" xfId="4501"/>
    <cellStyle name="Normal 5 4 3 2" xfId="755"/>
    <cellStyle name="Normal 5 4 3 2 2" xfId="1220"/>
    <cellStyle name="Normal 5 4 3 2 2 2" xfId="1579"/>
    <cellStyle name="Normal 5 4 3 2 2 2 2" xfId="3536"/>
    <cellStyle name="Normal 5 4 3 2 2 2 2 2" xfId="14202"/>
    <cellStyle name="Normal 5 4 3 2 2 2 2 3" xfId="9224"/>
    <cellStyle name="Normal 5 4 3 2 2 2 3" xfId="9225"/>
    <cellStyle name="Normal 5 4 3 2 2 2 4" xfId="7175"/>
    <cellStyle name="Normal 5 4 3 2 2 2 5" xfId="12389"/>
    <cellStyle name="Normal 5 4 3 2 2 2 6" xfId="5350"/>
    <cellStyle name="Normal 5 4 3 2 2 3" xfId="3189"/>
    <cellStyle name="Normal 5 4 3 2 2 3 2" xfId="13855"/>
    <cellStyle name="Normal 5 4 3 2 2 3 3" xfId="9226"/>
    <cellStyle name="Normal 5 4 3 2 2 4" xfId="9227"/>
    <cellStyle name="Normal 5 4 3 2 2 5" xfId="6828"/>
    <cellStyle name="Normal 5 4 3 2 2 6" xfId="12042"/>
    <cellStyle name="Normal 5 4 3 2 2 7" xfId="5003"/>
    <cellStyle name="Normal 5 4 3 2 3" xfId="1578"/>
    <cellStyle name="Normal 5 4 3 2 3 2" xfId="3535"/>
    <cellStyle name="Normal 5 4 3 2 3 2 2" xfId="14201"/>
    <cellStyle name="Normal 5 4 3 2 3 2 3" xfId="9228"/>
    <cellStyle name="Normal 5 4 3 2 3 3" xfId="9229"/>
    <cellStyle name="Normal 5 4 3 2 3 4" xfId="7174"/>
    <cellStyle name="Normal 5 4 3 2 3 5" xfId="12388"/>
    <cellStyle name="Normal 5 4 3 2 3 6" xfId="5349"/>
    <cellStyle name="Normal 5 4 3 2 4" xfId="2822"/>
    <cellStyle name="Normal 5 4 3 2 4 2" xfId="13488"/>
    <cellStyle name="Normal 5 4 3 2 4 3" xfId="9230"/>
    <cellStyle name="Normal 5 4 3 2 5" xfId="9231"/>
    <cellStyle name="Normal 5 4 3 2 6" xfId="6461"/>
    <cellStyle name="Normal 5 4 3 2 7" xfId="11675"/>
    <cellStyle name="Normal 5 4 3 2 8" xfId="4636"/>
    <cellStyle name="Normal 5 4 3 3" xfId="908"/>
    <cellStyle name="Normal 5 4 3 3 2" xfId="1580"/>
    <cellStyle name="Normal 5 4 3 3 2 2" xfId="3537"/>
    <cellStyle name="Normal 5 4 3 3 2 2 2" xfId="14203"/>
    <cellStyle name="Normal 5 4 3 3 2 2 3" xfId="9232"/>
    <cellStyle name="Normal 5 4 3 3 2 3" xfId="9233"/>
    <cellStyle name="Normal 5 4 3 3 2 4" xfId="7176"/>
    <cellStyle name="Normal 5 4 3 3 2 5" xfId="12390"/>
    <cellStyle name="Normal 5 4 3 3 2 6" xfId="5351"/>
    <cellStyle name="Normal 5 4 3 3 3" xfId="2960"/>
    <cellStyle name="Normal 5 4 3 3 3 2" xfId="13626"/>
    <cellStyle name="Normal 5 4 3 3 3 3" xfId="9234"/>
    <cellStyle name="Normal 5 4 3 3 4" xfId="9235"/>
    <cellStyle name="Normal 5 4 3 3 5" xfId="6599"/>
    <cellStyle name="Normal 5 4 3 3 6" xfId="11813"/>
    <cellStyle name="Normal 5 4 3 3 7" xfId="4774"/>
    <cellStyle name="Normal 5 4 3 4" xfId="1577"/>
    <cellStyle name="Normal 5 4 3 4 2" xfId="3534"/>
    <cellStyle name="Normal 5 4 3 4 2 2" xfId="14200"/>
    <cellStyle name="Normal 5 4 3 4 2 3" xfId="9236"/>
    <cellStyle name="Normal 5 4 3 4 3" xfId="9237"/>
    <cellStyle name="Normal 5 4 3 4 4" xfId="7173"/>
    <cellStyle name="Normal 5 4 3 4 5" xfId="12387"/>
    <cellStyle name="Normal 5 4 3 4 6" xfId="5348"/>
    <cellStyle name="Normal 5 4 3 5" xfId="2215"/>
    <cellStyle name="Normal 5 4 3 5 2" xfId="4068"/>
    <cellStyle name="Normal 5 4 3 5 2 2" xfId="14731"/>
    <cellStyle name="Normal 5 4 3 5 2 3" xfId="9238"/>
    <cellStyle name="Normal 5 4 3 5 3" xfId="9239"/>
    <cellStyle name="Normal 5 4 3 5 4" xfId="7707"/>
    <cellStyle name="Normal 5 4 3 5 5" xfId="12918"/>
    <cellStyle name="Normal 5 4 3 5 6" xfId="5879"/>
    <cellStyle name="Normal 5 4 3 6" xfId="2359"/>
    <cellStyle name="Normal 5 4 3 6 2" xfId="4203"/>
    <cellStyle name="Normal 5 4 3 6 2 2" xfId="14866"/>
    <cellStyle name="Normal 5 4 3 6 2 3" xfId="9240"/>
    <cellStyle name="Normal 5 4 3 6 3" xfId="7842"/>
    <cellStyle name="Normal 5 4 3 6 4" xfId="13053"/>
    <cellStyle name="Normal 5 4 3 6 5" xfId="6014"/>
    <cellStyle name="Normal 5 4 3 7" xfId="2687"/>
    <cellStyle name="Normal 5 4 3 7 2" xfId="13353"/>
    <cellStyle name="Normal 5 4 3 7 3" xfId="9241"/>
    <cellStyle name="Normal 5 4 3 8" xfId="9242"/>
    <cellStyle name="Normal 5 4 3 9" xfId="6326"/>
    <cellStyle name="Normal 5 4 4" xfId="448"/>
    <cellStyle name="Normal 5 4 4 2" xfId="1018"/>
    <cellStyle name="Normal 5 4 4 2 2" xfId="1582"/>
    <cellStyle name="Normal 5 4 4 2 2 2" xfId="3539"/>
    <cellStyle name="Normal 5 4 4 2 2 2 2" xfId="14205"/>
    <cellStyle name="Normal 5 4 4 2 2 2 3" xfId="9243"/>
    <cellStyle name="Normal 5 4 4 2 2 3" xfId="9244"/>
    <cellStyle name="Normal 5 4 4 2 2 4" xfId="7178"/>
    <cellStyle name="Normal 5 4 4 2 2 5" xfId="12392"/>
    <cellStyle name="Normal 5 4 4 2 2 6" xfId="5353"/>
    <cellStyle name="Normal 5 4 4 2 3" xfId="3050"/>
    <cellStyle name="Normal 5 4 4 2 3 2" xfId="13716"/>
    <cellStyle name="Normal 5 4 4 2 3 3" xfId="9245"/>
    <cellStyle name="Normal 5 4 4 2 4" xfId="9246"/>
    <cellStyle name="Normal 5 4 4 2 5" xfId="6689"/>
    <cellStyle name="Normal 5 4 4 2 6" xfId="11903"/>
    <cellStyle name="Normal 5 4 4 2 7" xfId="4864"/>
    <cellStyle name="Normal 5 4 4 3" xfId="1581"/>
    <cellStyle name="Normal 5 4 4 3 2" xfId="3538"/>
    <cellStyle name="Normal 5 4 4 3 2 2" xfId="14204"/>
    <cellStyle name="Normal 5 4 4 3 2 3" xfId="9247"/>
    <cellStyle name="Normal 5 4 4 3 3" xfId="9248"/>
    <cellStyle name="Normal 5 4 4 3 4" xfId="7177"/>
    <cellStyle name="Normal 5 4 4 3 5" xfId="12391"/>
    <cellStyle name="Normal 5 4 4 3 6" xfId="5352"/>
    <cellStyle name="Normal 5 4 4 4" xfId="2598"/>
    <cellStyle name="Normal 5 4 4 4 2" xfId="13264"/>
    <cellStyle name="Normal 5 4 4 4 3" xfId="9249"/>
    <cellStyle name="Normal 5 4 4 5" xfId="9250"/>
    <cellStyle name="Normal 5 4 4 6" xfId="6237"/>
    <cellStyle name="Normal 5 4 4 7" xfId="11451"/>
    <cellStyle name="Normal 5 4 4 8" xfId="4412"/>
    <cellStyle name="Normal 5 4 5" xfId="665"/>
    <cellStyle name="Normal 5 4 5 2" xfId="1131"/>
    <cellStyle name="Normal 5 4 5 2 2" xfId="1584"/>
    <cellStyle name="Normal 5 4 5 2 2 2" xfId="3541"/>
    <cellStyle name="Normal 5 4 5 2 2 2 2" xfId="14207"/>
    <cellStyle name="Normal 5 4 5 2 2 2 3" xfId="9251"/>
    <cellStyle name="Normal 5 4 5 2 2 3" xfId="9252"/>
    <cellStyle name="Normal 5 4 5 2 2 4" xfId="7180"/>
    <cellStyle name="Normal 5 4 5 2 2 5" xfId="12394"/>
    <cellStyle name="Normal 5 4 5 2 2 6" xfId="5355"/>
    <cellStyle name="Normal 5 4 5 2 3" xfId="3100"/>
    <cellStyle name="Normal 5 4 5 2 3 2" xfId="13766"/>
    <cellStyle name="Normal 5 4 5 2 3 3" xfId="9253"/>
    <cellStyle name="Normal 5 4 5 2 4" xfId="9254"/>
    <cellStyle name="Normal 5 4 5 2 5" xfId="6739"/>
    <cellStyle name="Normal 5 4 5 2 6" xfId="11953"/>
    <cellStyle name="Normal 5 4 5 2 7" xfId="4914"/>
    <cellStyle name="Normal 5 4 5 3" xfId="1583"/>
    <cellStyle name="Normal 5 4 5 3 2" xfId="3540"/>
    <cellStyle name="Normal 5 4 5 3 2 2" xfId="14206"/>
    <cellStyle name="Normal 5 4 5 3 2 3" xfId="9255"/>
    <cellStyle name="Normal 5 4 5 3 3" xfId="9256"/>
    <cellStyle name="Normal 5 4 5 3 4" xfId="7179"/>
    <cellStyle name="Normal 5 4 5 3 5" xfId="12393"/>
    <cellStyle name="Normal 5 4 5 3 6" xfId="5354"/>
    <cellStyle name="Normal 5 4 5 4" xfId="2733"/>
    <cellStyle name="Normal 5 4 5 4 2" xfId="13399"/>
    <cellStyle name="Normal 5 4 5 4 3" xfId="9257"/>
    <cellStyle name="Normal 5 4 5 5" xfId="9258"/>
    <cellStyle name="Normal 5 4 5 6" xfId="6372"/>
    <cellStyle name="Normal 5 4 5 7" xfId="11586"/>
    <cellStyle name="Normal 5 4 5 8" xfId="4547"/>
    <cellStyle name="Normal 5 4 6" xfId="332"/>
    <cellStyle name="Normal 5 4 6 2" xfId="960"/>
    <cellStyle name="Normal 5 4 6 2 2" xfId="1586"/>
    <cellStyle name="Normal 5 4 6 2 2 2" xfId="3543"/>
    <cellStyle name="Normal 5 4 6 2 2 2 2" xfId="14209"/>
    <cellStyle name="Normal 5 4 6 2 2 2 3" xfId="9259"/>
    <cellStyle name="Normal 5 4 6 2 2 3" xfId="9260"/>
    <cellStyle name="Normal 5 4 6 2 2 4" xfId="7182"/>
    <cellStyle name="Normal 5 4 6 2 2 5" xfId="12396"/>
    <cellStyle name="Normal 5 4 6 2 2 6" xfId="5357"/>
    <cellStyle name="Normal 5 4 6 2 3" xfId="3006"/>
    <cellStyle name="Normal 5 4 6 2 3 2" xfId="13672"/>
    <cellStyle name="Normal 5 4 6 2 3 3" xfId="9261"/>
    <cellStyle name="Normal 5 4 6 2 4" xfId="9262"/>
    <cellStyle name="Normal 5 4 6 2 5" xfId="6645"/>
    <cellStyle name="Normal 5 4 6 2 6" xfId="11859"/>
    <cellStyle name="Normal 5 4 6 2 7" xfId="4820"/>
    <cellStyle name="Normal 5 4 6 3" xfId="1585"/>
    <cellStyle name="Normal 5 4 6 3 2" xfId="3542"/>
    <cellStyle name="Normal 5 4 6 3 2 2" xfId="14208"/>
    <cellStyle name="Normal 5 4 6 3 2 3" xfId="9263"/>
    <cellStyle name="Normal 5 4 6 3 3" xfId="9264"/>
    <cellStyle name="Normal 5 4 6 3 4" xfId="7181"/>
    <cellStyle name="Normal 5 4 6 3 5" xfId="12395"/>
    <cellStyle name="Normal 5 4 6 3 6" xfId="5356"/>
    <cellStyle name="Normal 5 4 6 4" xfId="2549"/>
    <cellStyle name="Normal 5 4 6 4 2" xfId="13215"/>
    <cellStyle name="Normal 5 4 6 4 3" xfId="9265"/>
    <cellStyle name="Normal 5 4 6 5" xfId="9266"/>
    <cellStyle name="Normal 5 4 6 6" xfId="6188"/>
    <cellStyle name="Normal 5 4 6 7" xfId="11402"/>
    <cellStyle name="Normal 5 4 6 8" xfId="4363"/>
    <cellStyle name="Normal 5 4 7" xfId="814"/>
    <cellStyle name="Normal 5 4 7 2" xfId="1587"/>
    <cellStyle name="Normal 5 4 7 2 2" xfId="3544"/>
    <cellStyle name="Normal 5 4 7 2 2 2" xfId="14210"/>
    <cellStyle name="Normal 5 4 7 2 2 3" xfId="9267"/>
    <cellStyle name="Normal 5 4 7 2 3" xfId="9268"/>
    <cellStyle name="Normal 5 4 7 2 4" xfId="7183"/>
    <cellStyle name="Normal 5 4 7 2 5" xfId="12397"/>
    <cellStyle name="Normal 5 4 7 2 6" xfId="5358"/>
    <cellStyle name="Normal 5 4 7 3" xfId="2871"/>
    <cellStyle name="Normal 5 4 7 3 2" xfId="13537"/>
    <cellStyle name="Normal 5 4 7 3 3" xfId="9269"/>
    <cellStyle name="Normal 5 4 7 4" xfId="9270"/>
    <cellStyle name="Normal 5 4 7 5" xfId="6510"/>
    <cellStyle name="Normal 5 4 7 6" xfId="11724"/>
    <cellStyle name="Normal 5 4 7 7" xfId="4685"/>
    <cellStyle name="Normal 5 4 8" xfId="1281"/>
    <cellStyle name="Normal 5 4 8 2" xfId="3238"/>
    <cellStyle name="Normal 5 4 8 2 2" xfId="13904"/>
    <cellStyle name="Normal 5 4 8 2 3" xfId="9271"/>
    <cellStyle name="Normal 5 4 8 3" xfId="9272"/>
    <cellStyle name="Normal 5 4 8 4" xfId="6877"/>
    <cellStyle name="Normal 5 4 8 5" xfId="12091"/>
    <cellStyle name="Normal 5 4 8 6" xfId="5052"/>
    <cellStyle name="Normal 5 4 9" xfId="224"/>
    <cellStyle name="Normal 5 4 9 2" xfId="2504"/>
    <cellStyle name="Normal 5 4 9 2 2" xfId="13171"/>
    <cellStyle name="Normal 5 4 9 2 3" xfId="9273"/>
    <cellStyle name="Normal 5 4 9 3" xfId="9274"/>
    <cellStyle name="Normal 5 4 9 4" xfId="6143"/>
    <cellStyle name="Normal 5 4 9 5" xfId="11358"/>
    <cellStyle name="Normal 5 4 9 6" xfId="4319"/>
    <cellStyle name="Normal 5 5" xfId="535"/>
    <cellStyle name="Normal 5 5 10" xfId="11492"/>
    <cellStyle name="Normal 5 5 11" xfId="4453"/>
    <cellStyle name="Normal 5 5 2" xfId="706"/>
    <cellStyle name="Normal 5 5 2 2" xfId="1172"/>
    <cellStyle name="Normal 5 5 2 2 2" xfId="1590"/>
    <cellStyle name="Normal 5 5 2 2 2 2" xfId="3547"/>
    <cellStyle name="Normal 5 5 2 2 2 2 2" xfId="14213"/>
    <cellStyle name="Normal 5 5 2 2 2 2 3" xfId="9275"/>
    <cellStyle name="Normal 5 5 2 2 2 3" xfId="9276"/>
    <cellStyle name="Normal 5 5 2 2 2 4" xfId="7186"/>
    <cellStyle name="Normal 5 5 2 2 2 5" xfId="12400"/>
    <cellStyle name="Normal 5 5 2 2 2 6" xfId="5361"/>
    <cellStyle name="Normal 5 5 2 2 3" xfId="3141"/>
    <cellStyle name="Normal 5 5 2 2 3 2" xfId="13807"/>
    <cellStyle name="Normal 5 5 2 2 3 3" xfId="9277"/>
    <cellStyle name="Normal 5 5 2 2 4" xfId="9278"/>
    <cellStyle name="Normal 5 5 2 2 5" xfId="6780"/>
    <cellStyle name="Normal 5 5 2 2 6" xfId="11994"/>
    <cellStyle name="Normal 5 5 2 2 7" xfId="4955"/>
    <cellStyle name="Normal 5 5 2 3" xfId="1589"/>
    <cellStyle name="Normal 5 5 2 3 2" xfId="3546"/>
    <cellStyle name="Normal 5 5 2 3 2 2" xfId="14212"/>
    <cellStyle name="Normal 5 5 2 3 2 3" xfId="9279"/>
    <cellStyle name="Normal 5 5 2 3 3" xfId="9280"/>
    <cellStyle name="Normal 5 5 2 3 4" xfId="7185"/>
    <cellStyle name="Normal 5 5 2 3 5" xfId="12399"/>
    <cellStyle name="Normal 5 5 2 3 6" xfId="5360"/>
    <cellStyle name="Normal 5 5 2 4" xfId="2774"/>
    <cellStyle name="Normal 5 5 2 4 2" xfId="13440"/>
    <cellStyle name="Normal 5 5 2 4 3" xfId="9281"/>
    <cellStyle name="Normal 5 5 2 5" xfId="9282"/>
    <cellStyle name="Normal 5 5 2 6" xfId="6413"/>
    <cellStyle name="Normal 5 5 2 7" xfId="11627"/>
    <cellStyle name="Normal 5 5 2 8" xfId="4588"/>
    <cellStyle name="Normal 5 5 3" xfId="859"/>
    <cellStyle name="Normal 5 5 3 2" xfId="1591"/>
    <cellStyle name="Normal 5 5 3 2 2" xfId="3548"/>
    <cellStyle name="Normal 5 5 3 2 2 2" xfId="14214"/>
    <cellStyle name="Normal 5 5 3 2 2 3" xfId="9283"/>
    <cellStyle name="Normal 5 5 3 2 3" xfId="9284"/>
    <cellStyle name="Normal 5 5 3 2 4" xfId="7187"/>
    <cellStyle name="Normal 5 5 3 2 5" xfId="12401"/>
    <cellStyle name="Normal 5 5 3 2 6" xfId="5362"/>
    <cellStyle name="Normal 5 5 3 3" xfId="2912"/>
    <cellStyle name="Normal 5 5 3 3 2" xfId="13578"/>
    <cellStyle name="Normal 5 5 3 3 3" xfId="9285"/>
    <cellStyle name="Normal 5 5 3 4" xfId="9286"/>
    <cellStyle name="Normal 5 5 3 5" xfId="6551"/>
    <cellStyle name="Normal 5 5 3 6" xfId="11765"/>
    <cellStyle name="Normal 5 5 3 7" xfId="4726"/>
    <cellStyle name="Normal 5 5 4" xfId="1588"/>
    <cellStyle name="Normal 5 5 4 2" xfId="3545"/>
    <cellStyle name="Normal 5 5 4 2 2" xfId="14211"/>
    <cellStyle name="Normal 5 5 4 2 3" xfId="9287"/>
    <cellStyle name="Normal 5 5 4 3" xfId="9288"/>
    <cellStyle name="Normal 5 5 4 4" xfId="7184"/>
    <cellStyle name="Normal 5 5 4 5" xfId="12398"/>
    <cellStyle name="Normal 5 5 4 6" xfId="5359"/>
    <cellStyle name="Normal 5 5 5" xfId="2166"/>
    <cellStyle name="Normal 5 5 5 2" xfId="4020"/>
    <cellStyle name="Normal 5 5 5 2 2" xfId="14683"/>
    <cellStyle name="Normal 5 5 5 2 3" xfId="9289"/>
    <cellStyle name="Normal 5 5 5 3" xfId="9290"/>
    <cellStyle name="Normal 5 5 5 4" xfId="7659"/>
    <cellStyle name="Normal 5 5 5 5" xfId="12870"/>
    <cellStyle name="Normal 5 5 5 6" xfId="5831"/>
    <cellStyle name="Normal 5 5 6" xfId="2311"/>
    <cellStyle name="Normal 5 5 6 2" xfId="4155"/>
    <cellStyle name="Normal 5 5 6 2 2" xfId="14818"/>
    <cellStyle name="Normal 5 5 6 2 3" xfId="9291"/>
    <cellStyle name="Normal 5 5 6 3" xfId="7794"/>
    <cellStyle name="Normal 5 5 6 4" xfId="13005"/>
    <cellStyle name="Normal 5 5 6 5" xfId="5966"/>
    <cellStyle name="Normal 5 5 7" xfId="2639"/>
    <cellStyle name="Normal 5 5 7 2" xfId="13305"/>
    <cellStyle name="Normal 5 5 7 3" xfId="9292"/>
    <cellStyle name="Normal 5 5 8" xfId="9293"/>
    <cellStyle name="Normal 5 5 9" xfId="6278"/>
    <cellStyle name="Normal 5 6" xfId="609"/>
    <cellStyle name="Normal 5 6 10" xfId="11535"/>
    <cellStyle name="Normal 5 6 11" xfId="4496"/>
    <cellStyle name="Normal 5 6 2" xfId="750"/>
    <cellStyle name="Normal 5 6 2 2" xfId="1215"/>
    <cellStyle name="Normal 5 6 2 2 2" xfId="1594"/>
    <cellStyle name="Normal 5 6 2 2 2 2" xfId="3551"/>
    <cellStyle name="Normal 5 6 2 2 2 2 2" xfId="14217"/>
    <cellStyle name="Normal 5 6 2 2 2 2 3" xfId="9294"/>
    <cellStyle name="Normal 5 6 2 2 2 3" xfId="9295"/>
    <cellStyle name="Normal 5 6 2 2 2 4" xfId="7190"/>
    <cellStyle name="Normal 5 6 2 2 2 5" xfId="12404"/>
    <cellStyle name="Normal 5 6 2 2 2 6" xfId="5365"/>
    <cellStyle name="Normal 5 6 2 2 3" xfId="3184"/>
    <cellStyle name="Normal 5 6 2 2 3 2" xfId="13850"/>
    <cellStyle name="Normal 5 6 2 2 3 3" xfId="9296"/>
    <cellStyle name="Normal 5 6 2 2 4" xfId="9297"/>
    <cellStyle name="Normal 5 6 2 2 5" xfId="6823"/>
    <cellStyle name="Normal 5 6 2 2 6" xfId="12037"/>
    <cellStyle name="Normal 5 6 2 2 7" xfId="4998"/>
    <cellStyle name="Normal 5 6 2 3" xfId="1593"/>
    <cellStyle name="Normal 5 6 2 3 2" xfId="3550"/>
    <cellStyle name="Normal 5 6 2 3 2 2" xfId="14216"/>
    <cellStyle name="Normal 5 6 2 3 2 3" xfId="9298"/>
    <cellStyle name="Normal 5 6 2 3 3" xfId="9299"/>
    <cellStyle name="Normal 5 6 2 3 4" xfId="7189"/>
    <cellStyle name="Normal 5 6 2 3 5" xfId="12403"/>
    <cellStyle name="Normal 5 6 2 3 6" xfId="5364"/>
    <cellStyle name="Normal 5 6 2 4" xfId="2817"/>
    <cellStyle name="Normal 5 6 2 4 2" xfId="13483"/>
    <cellStyle name="Normal 5 6 2 4 3" xfId="9300"/>
    <cellStyle name="Normal 5 6 2 5" xfId="9301"/>
    <cellStyle name="Normal 5 6 2 6" xfId="6456"/>
    <cellStyle name="Normal 5 6 2 7" xfId="11670"/>
    <cellStyle name="Normal 5 6 2 8" xfId="4631"/>
    <cellStyle name="Normal 5 6 3" xfId="903"/>
    <cellStyle name="Normal 5 6 3 2" xfId="1595"/>
    <cellStyle name="Normal 5 6 3 2 2" xfId="3552"/>
    <cellStyle name="Normal 5 6 3 2 2 2" xfId="14218"/>
    <cellStyle name="Normal 5 6 3 2 2 3" xfId="9302"/>
    <cellStyle name="Normal 5 6 3 2 3" xfId="9303"/>
    <cellStyle name="Normal 5 6 3 2 4" xfId="7191"/>
    <cellStyle name="Normal 5 6 3 2 5" xfId="12405"/>
    <cellStyle name="Normal 5 6 3 2 6" xfId="5366"/>
    <cellStyle name="Normal 5 6 3 3" xfId="2955"/>
    <cellStyle name="Normal 5 6 3 3 2" xfId="13621"/>
    <cellStyle name="Normal 5 6 3 3 3" xfId="9304"/>
    <cellStyle name="Normal 5 6 3 4" xfId="9305"/>
    <cellStyle name="Normal 5 6 3 5" xfId="6594"/>
    <cellStyle name="Normal 5 6 3 6" xfId="11808"/>
    <cellStyle name="Normal 5 6 3 7" xfId="4769"/>
    <cellStyle name="Normal 5 6 4" xfId="1592"/>
    <cellStyle name="Normal 5 6 4 2" xfId="3549"/>
    <cellStyle name="Normal 5 6 4 2 2" xfId="14215"/>
    <cellStyle name="Normal 5 6 4 2 3" xfId="9306"/>
    <cellStyle name="Normal 5 6 4 3" xfId="9307"/>
    <cellStyle name="Normal 5 6 4 4" xfId="7188"/>
    <cellStyle name="Normal 5 6 4 5" xfId="12402"/>
    <cellStyle name="Normal 5 6 4 6" xfId="5363"/>
    <cellStyle name="Normal 5 6 5" xfId="2210"/>
    <cellStyle name="Normal 5 6 5 2" xfId="4063"/>
    <cellStyle name="Normal 5 6 5 2 2" xfId="14726"/>
    <cellStyle name="Normal 5 6 5 2 3" xfId="9308"/>
    <cellStyle name="Normal 5 6 5 3" xfId="9309"/>
    <cellStyle name="Normal 5 6 5 4" xfId="7702"/>
    <cellStyle name="Normal 5 6 5 5" xfId="12913"/>
    <cellStyle name="Normal 5 6 5 6" xfId="5874"/>
    <cellStyle name="Normal 5 6 6" xfId="2354"/>
    <cellStyle name="Normal 5 6 6 2" xfId="4198"/>
    <cellStyle name="Normal 5 6 6 2 2" xfId="14861"/>
    <cellStyle name="Normal 5 6 6 2 3" xfId="9310"/>
    <cellStyle name="Normal 5 6 6 3" xfId="7837"/>
    <cellStyle name="Normal 5 6 6 4" xfId="13048"/>
    <cellStyle name="Normal 5 6 6 5" xfId="6009"/>
    <cellStyle name="Normal 5 6 7" xfId="2682"/>
    <cellStyle name="Normal 5 6 7 2" xfId="13348"/>
    <cellStyle name="Normal 5 6 7 3" xfId="9311"/>
    <cellStyle name="Normal 5 6 8" xfId="9312"/>
    <cellStyle name="Normal 5 6 9" xfId="6321"/>
    <cellStyle name="Normal 5 7" xfId="443"/>
    <cellStyle name="Normal 5 7 2" xfId="1013"/>
    <cellStyle name="Normal 5 7 2 2" xfId="1597"/>
    <cellStyle name="Normal 5 7 2 2 2" xfId="3554"/>
    <cellStyle name="Normal 5 7 2 2 2 2" xfId="14220"/>
    <cellStyle name="Normal 5 7 2 2 2 3" xfId="9313"/>
    <cellStyle name="Normal 5 7 2 2 3" xfId="9314"/>
    <cellStyle name="Normal 5 7 2 2 4" xfId="7193"/>
    <cellStyle name="Normal 5 7 2 2 5" xfId="12407"/>
    <cellStyle name="Normal 5 7 2 2 6" xfId="5368"/>
    <cellStyle name="Normal 5 7 2 3" xfId="3045"/>
    <cellStyle name="Normal 5 7 2 3 2" xfId="13711"/>
    <cellStyle name="Normal 5 7 2 3 3" xfId="9315"/>
    <cellStyle name="Normal 5 7 2 4" xfId="9316"/>
    <cellStyle name="Normal 5 7 2 5" xfId="6684"/>
    <cellStyle name="Normal 5 7 2 6" xfId="11898"/>
    <cellStyle name="Normal 5 7 2 7" xfId="4859"/>
    <cellStyle name="Normal 5 7 3" xfId="1596"/>
    <cellStyle name="Normal 5 7 3 2" xfId="3553"/>
    <cellStyle name="Normal 5 7 3 2 2" xfId="14219"/>
    <cellStyle name="Normal 5 7 3 2 3" xfId="9317"/>
    <cellStyle name="Normal 5 7 3 3" xfId="9318"/>
    <cellStyle name="Normal 5 7 3 4" xfId="7192"/>
    <cellStyle name="Normal 5 7 3 5" xfId="12406"/>
    <cellStyle name="Normal 5 7 3 6" xfId="5367"/>
    <cellStyle name="Normal 5 7 4" xfId="2593"/>
    <cellStyle name="Normal 5 7 4 2" xfId="13259"/>
    <cellStyle name="Normal 5 7 4 3" xfId="9319"/>
    <cellStyle name="Normal 5 7 5" xfId="9320"/>
    <cellStyle name="Normal 5 7 6" xfId="6232"/>
    <cellStyle name="Normal 5 7 7" xfId="11446"/>
    <cellStyle name="Normal 5 7 8" xfId="4407"/>
    <cellStyle name="Normal 5 8" xfId="660"/>
    <cellStyle name="Normal 5 8 2" xfId="1126"/>
    <cellStyle name="Normal 5 8 2 2" xfId="1599"/>
    <cellStyle name="Normal 5 8 2 2 2" xfId="3556"/>
    <cellStyle name="Normal 5 8 2 2 2 2" xfId="14222"/>
    <cellStyle name="Normal 5 8 2 2 2 3" xfId="9321"/>
    <cellStyle name="Normal 5 8 2 2 3" xfId="9322"/>
    <cellStyle name="Normal 5 8 2 2 4" xfId="7195"/>
    <cellStyle name="Normal 5 8 2 2 5" xfId="12409"/>
    <cellStyle name="Normal 5 8 2 2 6" xfId="5370"/>
    <cellStyle name="Normal 5 8 2 3" xfId="3095"/>
    <cellStyle name="Normal 5 8 2 3 2" xfId="13761"/>
    <cellStyle name="Normal 5 8 2 3 3" xfId="9323"/>
    <cellStyle name="Normal 5 8 2 4" xfId="9324"/>
    <cellStyle name="Normal 5 8 2 5" xfId="6734"/>
    <cellStyle name="Normal 5 8 2 6" xfId="11948"/>
    <cellStyle name="Normal 5 8 2 7" xfId="4909"/>
    <cellStyle name="Normal 5 8 3" xfId="1598"/>
    <cellStyle name="Normal 5 8 3 2" xfId="3555"/>
    <cellStyle name="Normal 5 8 3 2 2" xfId="14221"/>
    <cellStyle name="Normal 5 8 3 2 3" xfId="9325"/>
    <cellStyle name="Normal 5 8 3 3" xfId="9326"/>
    <cellStyle name="Normal 5 8 3 4" xfId="7194"/>
    <cellStyle name="Normal 5 8 3 5" xfId="12408"/>
    <cellStyle name="Normal 5 8 3 6" xfId="5369"/>
    <cellStyle name="Normal 5 8 4" xfId="2728"/>
    <cellStyle name="Normal 5 8 4 2" xfId="13394"/>
    <cellStyle name="Normal 5 8 4 3" xfId="9327"/>
    <cellStyle name="Normal 5 8 5" xfId="9328"/>
    <cellStyle name="Normal 5 8 6" xfId="6367"/>
    <cellStyle name="Normal 5 8 7" xfId="11581"/>
    <cellStyle name="Normal 5 8 8" xfId="4542"/>
    <cellStyle name="Normal 5 9" xfId="327"/>
    <cellStyle name="Normal 5 9 2" xfId="955"/>
    <cellStyle name="Normal 5 9 2 2" xfId="1601"/>
    <cellStyle name="Normal 5 9 2 2 2" xfId="3558"/>
    <cellStyle name="Normal 5 9 2 2 2 2" xfId="14224"/>
    <cellStyle name="Normal 5 9 2 2 2 3" xfId="9329"/>
    <cellStyle name="Normal 5 9 2 2 3" xfId="9330"/>
    <cellStyle name="Normal 5 9 2 2 4" xfId="7197"/>
    <cellStyle name="Normal 5 9 2 2 5" xfId="12411"/>
    <cellStyle name="Normal 5 9 2 2 6" xfId="5372"/>
    <cellStyle name="Normal 5 9 2 3" xfId="3001"/>
    <cellStyle name="Normal 5 9 2 3 2" xfId="13667"/>
    <cellStyle name="Normal 5 9 2 3 3" xfId="9331"/>
    <cellStyle name="Normal 5 9 2 4" xfId="9332"/>
    <cellStyle name="Normal 5 9 2 5" xfId="6640"/>
    <cellStyle name="Normal 5 9 2 6" xfId="11854"/>
    <cellStyle name="Normal 5 9 2 7" xfId="4815"/>
    <cellStyle name="Normal 5 9 3" xfId="1600"/>
    <cellStyle name="Normal 5 9 3 2" xfId="3557"/>
    <cellStyle name="Normal 5 9 3 2 2" xfId="14223"/>
    <cellStyle name="Normal 5 9 3 2 3" xfId="9333"/>
    <cellStyle name="Normal 5 9 3 3" xfId="9334"/>
    <cellStyle name="Normal 5 9 3 4" xfId="7196"/>
    <cellStyle name="Normal 5 9 3 5" xfId="12410"/>
    <cellStyle name="Normal 5 9 3 6" xfId="5371"/>
    <cellStyle name="Normal 5 9 4" xfId="2544"/>
    <cellStyle name="Normal 5 9 4 2" xfId="13210"/>
    <cellStyle name="Normal 5 9 4 3" xfId="9335"/>
    <cellStyle name="Normal 5 9 5" xfId="9336"/>
    <cellStyle name="Normal 5 9 6" xfId="6183"/>
    <cellStyle name="Normal 5 9 7" xfId="11397"/>
    <cellStyle name="Normal 5 9 8" xfId="4358"/>
    <cellStyle name="Normal 50" xfId="160"/>
    <cellStyle name="Normal 50 2" xfId="541"/>
    <cellStyle name="Normal 50 2 2" xfId="1082"/>
    <cellStyle name="Normal 50 3" xfId="404"/>
    <cellStyle name="Normal 50 4" xfId="288"/>
    <cellStyle name="Normal 50 5" xfId="193"/>
    <cellStyle name="Normal 51" xfId="161"/>
    <cellStyle name="Normal 51 2" xfId="542"/>
    <cellStyle name="Normal 51 2 2" xfId="1083"/>
    <cellStyle name="Normal 51 3" xfId="405"/>
    <cellStyle name="Normal 51 4" xfId="289"/>
    <cellStyle name="Normal 51 5" xfId="194"/>
    <cellStyle name="Normal 52" xfId="162"/>
    <cellStyle name="Normal 52 2" xfId="543"/>
    <cellStyle name="Normal 52 2 2" xfId="1084"/>
    <cellStyle name="Normal 52 3" xfId="406"/>
    <cellStyle name="Normal 52 4" xfId="290"/>
    <cellStyle name="Normal 52 5" xfId="195"/>
    <cellStyle name="Normal 53" xfId="163"/>
    <cellStyle name="Normal 53 2" xfId="544"/>
    <cellStyle name="Normal 53 2 2" xfId="1085"/>
    <cellStyle name="Normal 53 3" xfId="408"/>
    <cellStyle name="Normal 53 4" xfId="292"/>
    <cellStyle name="Normal 53 5" xfId="196"/>
    <cellStyle name="Normal 54" xfId="164"/>
    <cellStyle name="Normal 54 2" xfId="545"/>
    <cellStyle name="Normal 54 2 2" xfId="1086"/>
    <cellStyle name="Normal 54 3" xfId="411"/>
    <cellStyle name="Normal 54 4" xfId="295"/>
    <cellStyle name="Normal 54 5" xfId="197"/>
    <cellStyle name="Normal 55" xfId="165"/>
    <cellStyle name="Normal 55 2" xfId="546"/>
    <cellStyle name="Normal 55 2 2" xfId="1087"/>
    <cellStyle name="Normal 55 3" xfId="413"/>
    <cellStyle name="Normal 55 4" xfId="297"/>
    <cellStyle name="Normal 55 5" xfId="198"/>
    <cellStyle name="Normal 56" xfId="166"/>
    <cellStyle name="Normal 56 2" xfId="547"/>
    <cellStyle name="Normal 56 2 2" xfId="1088"/>
    <cellStyle name="Normal 56 3" xfId="415"/>
    <cellStyle name="Normal 56 4" xfId="299"/>
    <cellStyle name="Normal 56 5" xfId="199"/>
    <cellStyle name="Normal 57" xfId="167"/>
    <cellStyle name="Normal 57 2" xfId="548"/>
    <cellStyle name="Normal 57 2 2" xfId="1089"/>
    <cellStyle name="Normal 57 3" xfId="417"/>
    <cellStyle name="Normal 57 4" xfId="301"/>
    <cellStyle name="Normal 57 5" xfId="200"/>
    <cellStyle name="Normal 58" xfId="168"/>
    <cellStyle name="Normal 58 2" xfId="549"/>
    <cellStyle name="Normal 58 2 2" xfId="1090"/>
    <cellStyle name="Normal 58 3" xfId="419"/>
    <cellStyle name="Normal 58 4" xfId="303"/>
    <cellStyle name="Normal 58 5" xfId="201"/>
    <cellStyle name="Normal 59" xfId="169"/>
    <cellStyle name="Normal 59 2" xfId="550"/>
    <cellStyle name="Normal 59 2 2" xfId="1091"/>
    <cellStyle name="Normal 59 3" xfId="420"/>
    <cellStyle name="Normal 59 4" xfId="304"/>
    <cellStyle name="Normal 59 5" xfId="202"/>
    <cellStyle name="Normal 6" xfId="24"/>
    <cellStyle name="Normal 6 10" xfId="261"/>
    <cellStyle name="Normal 6 10 2" xfId="937"/>
    <cellStyle name="Normal 6 10 2 2" xfId="1603"/>
    <cellStyle name="Normal 6 10 2 2 2" xfId="3560"/>
    <cellStyle name="Normal 6 10 2 2 2 2" xfId="14226"/>
    <cellStyle name="Normal 6 10 2 2 2 3" xfId="9337"/>
    <cellStyle name="Normal 6 10 2 2 3" xfId="9338"/>
    <cellStyle name="Normal 6 10 2 2 4" xfId="7199"/>
    <cellStyle name="Normal 6 10 2 2 5" xfId="12413"/>
    <cellStyle name="Normal 6 10 2 2 6" xfId="5374"/>
    <cellStyle name="Normal 6 10 2 3" xfId="2988"/>
    <cellStyle name="Normal 6 10 2 3 2" xfId="13654"/>
    <cellStyle name="Normal 6 10 2 3 3" xfId="9339"/>
    <cellStyle name="Normal 6 10 2 4" xfId="9340"/>
    <cellStyle name="Normal 6 10 2 5" xfId="6627"/>
    <cellStyle name="Normal 6 10 2 6" xfId="11841"/>
    <cellStyle name="Normal 6 10 2 7" xfId="4802"/>
    <cellStyle name="Normal 6 10 3" xfId="1602"/>
    <cellStyle name="Normal 6 10 3 2" xfId="3559"/>
    <cellStyle name="Normal 6 10 3 2 2" xfId="14225"/>
    <cellStyle name="Normal 6 10 3 2 3" xfId="9341"/>
    <cellStyle name="Normal 6 10 3 3" xfId="9342"/>
    <cellStyle name="Normal 6 10 3 4" xfId="7198"/>
    <cellStyle name="Normal 6 10 3 5" xfId="12412"/>
    <cellStyle name="Normal 6 10 3 6" xfId="5373"/>
    <cellStyle name="Normal 6 10 4" xfId="2531"/>
    <cellStyle name="Normal 6 10 4 2" xfId="13197"/>
    <cellStyle name="Normal 6 10 4 3" xfId="9343"/>
    <cellStyle name="Normal 6 10 5" xfId="9344"/>
    <cellStyle name="Normal 6 10 6" xfId="6170"/>
    <cellStyle name="Normal 6 10 7" xfId="11384"/>
    <cellStyle name="Normal 6 10 8" xfId="4345"/>
    <cellStyle name="Normal 6 11" xfId="794"/>
    <cellStyle name="Normal 6 11 2" xfId="1604"/>
    <cellStyle name="Normal 6 11 2 2" xfId="3561"/>
    <cellStyle name="Normal 6 11 2 2 2" xfId="14227"/>
    <cellStyle name="Normal 6 11 2 2 3" xfId="9345"/>
    <cellStyle name="Normal 6 11 2 3" xfId="9346"/>
    <cellStyle name="Normal 6 11 2 4" xfId="7200"/>
    <cellStyle name="Normal 6 11 2 5" xfId="12414"/>
    <cellStyle name="Normal 6 11 2 6" xfId="5375"/>
    <cellStyle name="Normal 6 11 3" xfId="2853"/>
    <cellStyle name="Normal 6 11 3 2" xfId="13519"/>
    <cellStyle name="Normal 6 11 3 3" xfId="9347"/>
    <cellStyle name="Normal 6 11 4" xfId="9348"/>
    <cellStyle name="Normal 6 11 5" xfId="6492"/>
    <cellStyle name="Normal 6 11 6" xfId="11706"/>
    <cellStyle name="Normal 6 11 7" xfId="4667"/>
    <cellStyle name="Normal 6 12" xfId="1263"/>
    <cellStyle name="Normal 6 12 2" xfId="3220"/>
    <cellStyle name="Normal 6 12 2 2" xfId="13886"/>
    <cellStyle name="Normal 6 12 2 3" xfId="9349"/>
    <cellStyle name="Normal 6 12 3" xfId="9350"/>
    <cellStyle name="Normal 6 12 4" xfId="6859"/>
    <cellStyle name="Normal 6 12 5" xfId="12073"/>
    <cellStyle name="Normal 6 12 6" xfId="5034"/>
    <cellStyle name="Normal 6 13" xfId="181"/>
    <cellStyle name="Normal 6 13 2" xfId="2486"/>
    <cellStyle name="Normal 6 13 2 2" xfId="13153"/>
    <cellStyle name="Normal 6 13 2 3" xfId="9351"/>
    <cellStyle name="Normal 6 13 3" xfId="9352"/>
    <cellStyle name="Normal 6 13 4" xfId="6125"/>
    <cellStyle name="Normal 6 13 5" xfId="11340"/>
    <cellStyle name="Normal 6 13 6" xfId="4301"/>
    <cellStyle name="Normal 6 14" xfId="2101"/>
    <cellStyle name="Normal 6 14 2" xfId="3960"/>
    <cellStyle name="Normal 6 14 2 2" xfId="14623"/>
    <cellStyle name="Normal 6 14 2 3" xfId="9353"/>
    <cellStyle name="Normal 6 14 3" xfId="9354"/>
    <cellStyle name="Normal 6 14 4" xfId="7599"/>
    <cellStyle name="Normal 6 14 5" xfId="12810"/>
    <cellStyle name="Normal 6 14 6" xfId="5771"/>
    <cellStyle name="Normal 6 15" xfId="2252"/>
    <cellStyle name="Normal 6 15 2" xfId="4096"/>
    <cellStyle name="Normal 6 15 2 2" xfId="14759"/>
    <cellStyle name="Normal 6 15 2 3" xfId="9355"/>
    <cellStyle name="Normal 6 15 3" xfId="7735"/>
    <cellStyle name="Normal 6 15 4" xfId="12946"/>
    <cellStyle name="Normal 6 15 5" xfId="5907"/>
    <cellStyle name="Normal 6 16" xfId="2425"/>
    <cellStyle name="Normal 6 16 2" xfId="4249"/>
    <cellStyle name="Normal 6 16 2 2" xfId="14912"/>
    <cellStyle name="Normal 6 16 2 3" xfId="9356"/>
    <cellStyle name="Normal 6 16 3" xfId="13100"/>
    <cellStyle name="Normal 6 16 4" xfId="6043"/>
    <cellStyle name="Normal 6 17" xfId="2445"/>
    <cellStyle name="Normal 6 17 2" xfId="13113"/>
    <cellStyle name="Normal 6 17 3" xfId="9357"/>
    <cellStyle name="Normal 6 18" xfId="6084"/>
    <cellStyle name="Normal 6 19" xfId="11300"/>
    <cellStyle name="Normal 6 2" xfId="42"/>
    <cellStyle name="Normal 6 2 10" xfId="815"/>
    <cellStyle name="Normal 6 2 10 2" xfId="1605"/>
    <cellStyle name="Normal 6 2 10 2 2" xfId="3562"/>
    <cellStyle name="Normal 6 2 10 2 2 2" xfId="14228"/>
    <cellStyle name="Normal 6 2 10 2 2 3" xfId="9358"/>
    <cellStyle name="Normal 6 2 10 2 3" xfId="9359"/>
    <cellStyle name="Normal 6 2 10 2 4" xfId="7201"/>
    <cellStyle name="Normal 6 2 10 2 5" xfId="12415"/>
    <cellStyle name="Normal 6 2 10 2 6" xfId="5376"/>
    <cellStyle name="Normal 6 2 10 3" xfId="2872"/>
    <cellStyle name="Normal 6 2 10 3 2" xfId="13538"/>
    <cellStyle name="Normal 6 2 10 3 3" xfId="9360"/>
    <cellStyle name="Normal 6 2 10 4" xfId="9361"/>
    <cellStyle name="Normal 6 2 10 5" xfId="6511"/>
    <cellStyle name="Normal 6 2 10 6" xfId="11725"/>
    <cellStyle name="Normal 6 2 10 7" xfId="4686"/>
    <cellStyle name="Normal 6 2 11" xfId="1282"/>
    <cellStyle name="Normal 6 2 11 2" xfId="3239"/>
    <cellStyle name="Normal 6 2 11 2 2" xfId="13905"/>
    <cellStyle name="Normal 6 2 11 2 3" xfId="9362"/>
    <cellStyle name="Normal 6 2 11 3" xfId="9363"/>
    <cellStyle name="Normal 6 2 11 4" xfId="6878"/>
    <cellStyle name="Normal 6 2 11 5" xfId="12092"/>
    <cellStyle name="Normal 6 2 11 6" xfId="5053"/>
    <cellStyle name="Normal 6 2 12" xfId="225"/>
    <cellStyle name="Normal 6 2 12 2" xfId="2505"/>
    <cellStyle name="Normal 6 2 12 2 2" xfId="13172"/>
    <cellStyle name="Normal 6 2 12 2 3" xfId="9364"/>
    <cellStyle name="Normal 6 2 12 3" xfId="9365"/>
    <cellStyle name="Normal 6 2 12 4" xfId="6144"/>
    <cellStyle name="Normal 6 2 12 5" xfId="11359"/>
    <cellStyle name="Normal 6 2 12 6" xfId="4320"/>
    <cellStyle name="Normal 6 2 13" xfId="2120"/>
    <cellStyle name="Normal 6 2 13 2" xfId="3979"/>
    <cellStyle name="Normal 6 2 13 2 2" xfId="14642"/>
    <cellStyle name="Normal 6 2 13 2 3" xfId="9366"/>
    <cellStyle name="Normal 6 2 13 3" xfId="9367"/>
    <cellStyle name="Normal 6 2 13 4" xfId="7618"/>
    <cellStyle name="Normal 6 2 13 5" xfId="12829"/>
    <cellStyle name="Normal 6 2 13 6" xfId="5790"/>
    <cellStyle name="Normal 6 2 14" xfId="2271"/>
    <cellStyle name="Normal 6 2 14 2" xfId="4115"/>
    <cellStyle name="Normal 6 2 14 2 2" xfId="14778"/>
    <cellStyle name="Normal 6 2 14 2 3" xfId="9368"/>
    <cellStyle name="Normal 6 2 14 3" xfId="7754"/>
    <cellStyle name="Normal 6 2 14 4" xfId="12965"/>
    <cellStyle name="Normal 6 2 14 5" xfId="5926"/>
    <cellStyle name="Normal 6 2 15" xfId="2446"/>
    <cellStyle name="Normal 6 2 15 2" xfId="9369"/>
    <cellStyle name="Normal 6 2 15 3" xfId="13114"/>
    <cellStyle name="Normal 6 2 15 4" xfId="6044"/>
    <cellStyle name="Normal 6 2 16" xfId="9370"/>
    <cellStyle name="Normal 6 2 17" xfId="6085"/>
    <cellStyle name="Normal 6 2 18" xfId="11301"/>
    <cellStyle name="Normal 6 2 19" xfId="4262"/>
    <cellStyle name="Normal 6 2 2" xfId="55"/>
    <cellStyle name="Normal 6 2 2 10" xfId="1283"/>
    <cellStyle name="Normal 6 2 2 10 2" xfId="3240"/>
    <cellStyle name="Normal 6 2 2 10 2 2" xfId="13906"/>
    <cellStyle name="Normal 6 2 2 10 2 3" xfId="9371"/>
    <cellStyle name="Normal 6 2 2 10 3" xfId="9372"/>
    <cellStyle name="Normal 6 2 2 10 4" xfId="6879"/>
    <cellStyle name="Normal 6 2 2 10 5" xfId="12093"/>
    <cellStyle name="Normal 6 2 2 10 6" xfId="5054"/>
    <cellStyle name="Normal 6 2 2 11" xfId="226"/>
    <cellStyle name="Normal 6 2 2 11 2" xfId="2506"/>
    <cellStyle name="Normal 6 2 2 11 2 2" xfId="13173"/>
    <cellStyle name="Normal 6 2 2 11 2 3" xfId="9373"/>
    <cellStyle name="Normal 6 2 2 11 3" xfId="9374"/>
    <cellStyle name="Normal 6 2 2 11 4" xfId="6145"/>
    <cellStyle name="Normal 6 2 2 11 5" xfId="11360"/>
    <cellStyle name="Normal 6 2 2 11 6" xfId="4321"/>
    <cellStyle name="Normal 6 2 2 12" xfId="2121"/>
    <cellStyle name="Normal 6 2 2 12 2" xfId="3980"/>
    <cellStyle name="Normal 6 2 2 12 2 2" xfId="14643"/>
    <cellStyle name="Normal 6 2 2 12 2 3" xfId="9375"/>
    <cellStyle name="Normal 6 2 2 12 3" xfId="9376"/>
    <cellStyle name="Normal 6 2 2 12 4" xfId="7619"/>
    <cellStyle name="Normal 6 2 2 12 5" xfId="12830"/>
    <cellStyle name="Normal 6 2 2 12 6" xfId="5791"/>
    <cellStyle name="Normal 6 2 2 13" xfId="2272"/>
    <cellStyle name="Normal 6 2 2 13 2" xfId="4116"/>
    <cellStyle name="Normal 6 2 2 13 2 2" xfId="14779"/>
    <cellStyle name="Normal 6 2 2 13 2 3" xfId="9377"/>
    <cellStyle name="Normal 6 2 2 13 3" xfId="7755"/>
    <cellStyle name="Normal 6 2 2 13 4" xfId="12966"/>
    <cellStyle name="Normal 6 2 2 13 5" xfId="5927"/>
    <cellStyle name="Normal 6 2 2 14" xfId="2451"/>
    <cellStyle name="Normal 6 2 2 14 2" xfId="9378"/>
    <cellStyle name="Normal 6 2 2 14 3" xfId="13119"/>
    <cellStyle name="Normal 6 2 2 14 4" xfId="6049"/>
    <cellStyle name="Normal 6 2 2 15" xfId="9379"/>
    <cellStyle name="Normal 6 2 2 16" xfId="6090"/>
    <cellStyle name="Normal 6 2 2 17" xfId="11306"/>
    <cellStyle name="Normal 6 2 2 18" xfId="4267"/>
    <cellStyle name="Normal 6 2 2 2" xfId="103"/>
    <cellStyle name="Normal 6 2 2 2 10" xfId="2122"/>
    <cellStyle name="Normal 6 2 2 2 10 2" xfId="3981"/>
    <cellStyle name="Normal 6 2 2 2 10 2 2" xfId="14644"/>
    <cellStyle name="Normal 6 2 2 2 10 2 3" xfId="9380"/>
    <cellStyle name="Normal 6 2 2 2 10 3" xfId="9381"/>
    <cellStyle name="Normal 6 2 2 2 10 4" xfId="7620"/>
    <cellStyle name="Normal 6 2 2 2 10 5" xfId="12831"/>
    <cellStyle name="Normal 6 2 2 2 10 6" xfId="5792"/>
    <cellStyle name="Normal 6 2 2 2 11" xfId="2273"/>
    <cellStyle name="Normal 6 2 2 2 11 2" xfId="4117"/>
    <cellStyle name="Normal 6 2 2 2 11 2 2" xfId="14780"/>
    <cellStyle name="Normal 6 2 2 2 11 2 3" xfId="9382"/>
    <cellStyle name="Normal 6 2 2 2 11 3" xfId="7756"/>
    <cellStyle name="Normal 6 2 2 2 11 4" xfId="12967"/>
    <cellStyle name="Normal 6 2 2 2 11 5" xfId="5928"/>
    <cellStyle name="Normal 6 2 2 2 12" xfId="2461"/>
    <cellStyle name="Normal 6 2 2 2 12 2" xfId="9383"/>
    <cellStyle name="Normal 6 2 2 2 12 3" xfId="13129"/>
    <cellStyle name="Normal 6 2 2 2 12 4" xfId="6068"/>
    <cellStyle name="Normal 6 2 2 2 13" xfId="9384"/>
    <cellStyle name="Normal 6 2 2 2 14" xfId="6100"/>
    <cellStyle name="Normal 6 2 2 2 15" xfId="11316"/>
    <cellStyle name="Normal 6 2 2 2 16" xfId="4277"/>
    <cellStyle name="Normal 6 2 2 2 2" xfId="554"/>
    <cellStyle name="Normal 6 2 2 2 2 10" xfId="11501"/>
    <cellStyle name="Normal 6 2 2 2 2 11" xfId="4462"/>
    <cellStyle name="Normal 6 2 2 2 2 2" xfId="715"/>
    <cellStyle name="Normal 6 2 2 2 2 2 2" xfId="1181"/>
    <cellStyle name="Normal 6 2 2 2 2 2 2 2" xfId="1608"/>
    <cellStyle name="Normal 6 2 2 2 2 2 2 2 2" xfId="3565"/>
    <cellStyle name="Normal 6 2 2 2 2 2 2 2 2 2" xfId="14231"/>
    <cellStyle name="Normal 6 2 2 2 2 2 2 2 2 3" xfId="9385"/>
    <cellStyle name="Normal 6 2 2 2 2 2 2 2 3" xfId="9386"/>
    <cellStyle name="Normal 6 2 2 2 2 2 2 2 4" xfId="7204"/>
    <cellStyle name="Normal 6 2 2 2 2 2 2 2 5" xfId="12418"/>
    <cellStyle name="Normal 6 2 2 2 2 2 2 2 6" xfId="5379"/>
    <cellStyle name="Normal 6 2 2 2 2 2 2 3" xfId="3150"/>
    <cellStyle name="Normal 6 2 2 2 2 2 2 3 2" xfId="13816"/>
    <cellStyle name="Normal 6 2 2 2 2 2 2 3 3" xfId="9387"/>
    <cellStyle name="Normal 6 2 2 2 2 2 2 4" xfId="9388"/>
    <cellStyle name="Normal 6 2 2 2 2 2 2 5" xfId="6789"/>
    <cellStyle name="Normal 6 2 2 2 2 2 2 6" xfId="12003"/>
    <cellStyle name="Normal 6 2 2 2 2 2 2 7" xfId="4964"/>
    <cellStyle name="Normal 6 2 2 2 2 2 3" xfId="1607"/>
    <cellStyle name="Normal 6 2 2 2 2 2 3 2" xfId="3564"/>
    <cellStyle name="Normal 6 2 2 2 2 2 3 2 2" xfId="14230"/>
    <cellStyle name="Normal 6 2 2 2 2 2 3 2 3" xfId="9389"/>
    <cellStyle name="Normal 6 2 2 2 2 2 3 3" xfId="9390"/>
    <cellStyle name="Normal 6 2 2 2 2 2 3 4" xfId="7203"/>
    <cellStyle name="Normal 6 2 2 2 2 2 3 5" xfId="12417"/>
    <cellStyle name="Normal 6 2 2 2 2 2 3 6" xfId="5378"/>
    <cellStyle name="Normal 6 2 2 2 2 2 4" xfId="2783"/>
    <cellStyle name="Normal 6 2 2 2 2 2 4 2" xfId="13449"/>
    <cellStyle name="Normal 6 2 2 2 2 2 4 3" xfId="9391"/>
    <cellStyle name="Normal 6 2 2 2 2 2 5" xfId="9392"/>
    <cellStyle name="Normal 6 2 2 2 2 2 6" xfId="6422"/>
    <cellStyle name="Normal 6 2 2 2 2 2 7" xfId="11636"/>
    <cellStyle name="Normal 6 2 2 2 2 2 8" xfId="4597"/>
    <cellStyle name="Normal 6 2 2 2 2 3" xfId="868"/>
    <cellStyle name="Normal 6 2 2 2 2 3 2" xfId="1609"/>
    <cellStyle name="Normal 6 2 2 2 2 3 2 2" xfId="3566"/>
    <cellStyle name="Normal 6 2 2 2 2 3 2 2 2" xfId="14232"/>
    <cellStyle name="Normal 6 2 2 2 2 3 2 2 3" xfId="9393"/>
    <cellStyle name="Normal 6 2 2 2 2 3 2 3" xfId="9394"/>
    <cellStyle name="Normal 6 2 2 2 2 3 2 4" xfId="7205"/>
    <cellStyle name="Normal 6 2 2 2 2 3 2 5" xfId="12419"/>
    <cellStyle name="Normal 6 2 2 2 2 3 2 6" xfId="5380"/>
    <cellStyle name="Normal 6 2 2 2 2 3 3" xfId="2921"/>
    <cellStyle name="Normal 6 2 2 2 2 3 3 2" xfId="13587"/>
    <cellStyle name="Normal 6 2 2 2 2 3 3 3" xfId="9395"/>
    <cellStyle name="Normal 6 2 2 2 2 3 4" xfId="9396"/>
    <cellStyle name="Normal 6 2 2 2 2 3 5" xfId="6560"/>
    <cellStyle name="Normal 6 2 2 2 2 3 6" xfId="11774"/>
    <cellStyle name="Normal 6 2 2 2 2 3 7" xfId="4735"/>
    <cellStyle name="Normal 6 2 2 2 2 4" xfId="1606"/>
    <cellStyle name="Normal 6 2 2 2 2 4 2" xfId="3563"/>
    <cellStyle name="Normal 6 2 2 2 2 4 2 2" xfId="14229"/>
    <cellStyle name="Normal 6 2 2 2 2 4 2 3" xfId="9397"/>
    <cellStyle name="Normal 6 2 2 2 2 4 3" xfId="9398"/>
    <cellStyle name="Normal 6 2 2 2 2 4 4" xfId="7202"/>
    <cellStyle name="Normal 6 2 2 2 2 4 5" xfId="12416"/>
    <cellStyle name="Normal 6 2 2 2 2 4 6" xfId="5377"/>
    <cellStyle name="Normal 6 2 2 2 2 5" xfId="2176"/>
    <cellStyle name="Normal 6 2 2 2 2 5 2" xfId="4029"/>
    <cellStyle name="Normal 6 2 2 2 2 5 2 2" xfId="14692"/>
    <cellStyle name="Normal 6 2 2 2 2 5 2 3" xfId="9399"/>
    <cellStyle name="Normal 6 2 2 2 2 5 3" xfId="9400"/>
    <cellStyle name="Normal 6 2 2 2 2 5 4" xfId="7668"/>
    <cellStyle name="Normal 6 2 2 2 2 5 5" xfId="12879"/>
    <cellStyle name="Normal 6 2 2 2 2 5 6" xfId="5840"/>
    <cellStyle name="Normal 6 2 2 2 2 6" xfId="2320"/>
    <cellStyle name="Normal 6 2 2 2 2 6 2" xfId="4164"/>
    <cellStyle name="Normal 6 2 2 2 2 6 2 2" xfId="14827"/>
    <cellStyle name="Normal 6 2 2 2 2 6 2 3" xfId="9401"/>
    <cellStyle name="Normal 6 2 2 2 2 6 3" xfId="7803"/>
    <cellStyle name="Normal 6 2 2 2 2 6 4" xfId="13014"/>
    <cellStyle name="Normal 6 2 2 2 2 6 5" xfId="5975"/>
    <cellStyle name="Normal 6 2 2 2 2 7" xfId="2648"/>
    <cellStyle name="Normal 6 2 2 2 2 7 2" xfId="13314"/>
    <cellStyle name="Normal 6 2 2 2 2 7 3" xfId="9402"/>
    <cellStyle name="Normal 6 2 2 2 2 8" xfId="9403"/>
    <cellStyle name="Normal 6 2 2 2 2 9" xfId="6287"/>
    <cellStyle name="Normal 6 2 2 2 3" xfId="617"/>
    <cellStyle name="Normal 6 2 2 2 3 10" xfId="11543"/>
    <cellStyle name="Normal 6 2 2 2 3 11" xfId="4504"/>
    <cellStyle name="Normal 6 2 2 2 3 2" xfId="758"/>
    <cellStyle name="Normal 6 2 2 2 3 2 2" xfId="1223"/>
    <cellStyle name="Normal 6 2 2 2 3 2 2 2" xfId="1612"/>
    <cellStyle name="Normal 6 2 2 2 3 2 2 2 2" xfId="3569"/>
    <cellStyle name="Normal 6 2 2 2 3 2 2 2 2 2" xfId="14235"/>
    <cellStyle name="Normal 6 2 2 2 3 2 2 2 2 3" xfId="9404"/>
    <cellStyle name="Normal 6 2 2 2 3 2 2 2 3" xfId="9405"/>
    <cellStyle name="Normal 6 2 2 2 3 2 2 2 4" xfId="7208"/>
    <cellStyle name="Normal 6 2 2 2 3 2 2 2 5" xfId="12422"/>
    <cellStyle name="Normal 6 2 2 2 3 2 2 2 6" xfId="5383"/>
    <cellStyle name="Normal 6 2 2 2 3 2 2 3" xfId="3192"/>
    <cellStyle name="Normal 6 2 2 2 3 2 2 3 2" xfId="13858"/>
    <cellStyle name="Normal 6 2 2 2 3 2 2 3 3" xfId="9406"/>
    <cellStyle name="Normal 6 2 2 2 3 2 2 4" xfId="9407"/>
    <cellStyle name="Normal 6 2 2 2 3 2 2 5" xfId="6831"/>
    <cellStyle name="Normal 6 2 2 2 3 2 2 6" xfId="12045"/>
    <cellStyle name="Normal 6 2 2 2 3 2 2 7" xfId="5006"/>
    <cellStyle name="Normal 6 2 2 2 3 2 3" xfId="1611"/>
    <cellStyle name="Normal 6 2 2 2 3 2 3 2" xfId="3568"/>
    <cellStyle name="Normal 6 2 2 2 3 2 3 2 2" xfId="14234"/>
    <cellStyle name="Normal 6 2 2 2 3 2 3 2 3" xfId="9408"/>
    <cellStyle name="Normal 6 2 2 2 3 2 3 3" xfId="9409"/>
    <cellStyle name="Normal 6 2 2 2 3 2 3 4" xfId="7207"/>
    <cellStyle name="Normal 6 2 2 2 3 2 3 5" xfId="12421"/>
    <cellStyle name="Normal 6 2 2 2 3 2 3 6" xfId="5382"/>
    <cellStyle name="Normal 6 2 2 2 3 2 4" xfId="2825"/>
    <cellStyle name="Normal 6 2 2 2 3 2 4 2" xfId="13491"/>
    <cellStyle name="Normal 6 2 2 2 3 2 4 3" xfId="9410"/>
    <cellStyle name="Normal 6 2 2 2 3 2 5" xfId="9411"/>
    <cellStyle name="Normal 6 2 2 2 3 2 6" xfId="6464"/>
    <cellStyle name="Normal 6 2 2 2 3 2 7" xfId="11678"/>
    <cellStyle name="Normal 6 2 2 2 3 2 8" xfId="4639"/>
    <cellStyle name="Normal 6 2 2 2 3 3" xfId="911"/>
    <cellStyle name="Normal 6 2 2 2 3 3 2" xfId="1613"/>
    <cellStyle name="Normal 6 2 2 2 3 3 2 2" xfId="3570"/>
    <cellStyle name="Normal 6 2 2 2 3 3 2 2 2" xfId="14236"/>
    <cellStyle name="Normal 6 2 2 2 3 3 2 2 3" xfId="9412"/>
    <cellStyle name="Normal 6 2 2 2 3 3 2 3" xfId="9413"/>
    <cellStyle name="Normal 6 2 2 2 3 3 2 4" xfId="7209"/>
    <cellStyle name="Normal 6 2 2 2 3 3 2 5" xfId="12423"/>
    <cellStyle name="Normal 6 2 2 2 3 3 2 6" xfId="5384"/>
    <cellStyle name="Normal 6 2 2 2 3 3 3" xfId="2963"/>
    <cellStyle name="Normal 6 2 2 2 3 3 3 2" xfId="13629"/>
    <cellStyle name="Normal 6 2 2 2 3 3 3 3" xfId="9414"/>
    <cellStyle name="Normal 6 2 2 2 3 3 4" xfId="9415"/>
    <cellStyle name="Normal 6 2 2 2 3 3 5" xfId="6602"/>
    <cellStyle name="Normal 6 2 2 2 3 3 6" xfId="11816"/>
    <cellStyle name="Normal 6 2 2 2 3 3 7" xfId="4777"/>
    <cellStyle name="Normal 6 2 2 2 3 4" xfId="1610"/>
    <cellStyle name="Normal 6 2 2 2 3 4 2" xfId="3567"/>
    <cellStyle name="Normal 6 2 2 2 3 4 2 2" xfId="14233"/>
    <cellStyle name="Normal 6 2 2 2 3 4 2 3" xfId="9416"/>
    <cellStyle name="Normal 6 2 2 2 3 4 3" xfId="9417"/>
    <cellStyle name="Normal 6 2 2 2 3 4 4" xfId="7206"/>
    <cellStyle name="Normal 6 2 2 2 3 4 5" xfId="12420"/>
    <cellStyle name="Normal 6 2 2 2 3 4 6" xfId="5381"/>
    <cellStyle name="Normal 6 2 2 2 3 5" xfId="2218"/>
    <cellStyle name="Normal 6 2 2 2 3 5 2" xfId="4071"/>
    <cellStyle name="Normal 6 2 2 2 3 5 2 2" xfId="14734"/>
    <cellStyle name="Normal 6 2 2 2 3 5 2 3" xfId="9418"/>
    <cellStyle name="Normal 6 2 2 2 3 5 3" xfId="9419"/>
    <cellStyle name="Normal 6 2 2 2 3 5 4" xfId="7710"/>
    <cellStyle name="Normal 6 2 2 2 3 5 5" xfId="12921"/>
    <cellStyle name="Normal 6 2 2 2 3 5 6" xfId="5882"/>
    <cellStyle name="Normal 6 2 2 2 3 6" xfId="2362"/>
    <cellStyle name="Normal 6 2 2 2 3 6 2" xfId="4206"/>
    <cellStyle name="Normal 6 2 2 2 3 6 2 2" xfId="14869"/>
    <cellStyle name="Normal 6 2 2 2 3 6 2 3" xfId="9420"/>
    <cellStyle name="Normal 6 2 2 2 3 6 3" xfId="7845"/>
    <cellStyle name="Normal 6 2 2 2 3 6 4" xfId="13056"/>
    <cellStyle name="Normal 6 2 2 2 3 6 5" xfId="6017"/>
    <cellStyle name="Normal 6 2 2 2 3 7" xfId="2690"/>
    <cellStyle name="Normal 6 2 2 2 3 7 2" xfId="13356"/>
    <cellStyle name="Normal 6 2 2 2 3 7 3" xfId="9421"/>
    <cellStyle name="Normal 6 2 2 2 3 8" xfId="9422"/>
    <cellStyle name="Normal 6 2 2 2 3 9" xfId="6329"/>
    <cellStyle name="Normal 6 2 2 2 4" xfId="451"/>
    <cellStyle name="Normal 6 2 2 2 4 2" xfId="1021"/>
    <cellStyle name="Normal 6 2 2 2 4 2 2" xfId="1615"/>
    <cellStyle name="Normal 6 2 2 2 4 2 2 2" xfId="3572"/>
    <cellStyle name="Normal 6 2 2 2 4 2 2 2 2" xfId="14238"/>
    <cellStyle name="Normal 6 2 2 2 4 2 2 2 3" xfId="9423"/>
    <cellStyle name="Normal 6 2 2 2 4 2 2 3" xfId="9424"/>
    <cellStyle name="Normal 6 2 2 2 4 2 2 4" xfId="7211"/>
    <cellStyle name="Normal 6 2 2 2 4 2 2 5" xfId="12425"/>
    <cellStyle name="Normal 6 2 2 2 4 2 2 6" xfId="5386"/>
    <cellStyle name="Normal 6 2 2 2 4 2 3" xfId="3053"/>
    <cellStyle name="Normal 6 2 2 2 4 2 3 2" xfId="13719"/>
    <cellStyle name="Normal 6 2 2 2 4 2 3 3" xfId="9425"/>
    <cellStyle name="Normal 6 2 2 2 4 2 4" xfId="9426"/>
    <cellStyle name="Normal 6 2 2 2 4 2 5" xfId="6692"/>
    <cellStyle name="Normal 6 2 2 2 4 2 6" xfId="11906"/>
    <cellStyle name="Normal 6 2 2 2 4 2 7" xfId="4867"/>
    <cellStyle name="Normal 6 2 2 2 4 3" xfId="1614"/>
    <cellStyle name="Normal 6 2 2 2 4 3 2" xfId="3571"/>
    <cellStyle name="Normal 6 2 2 2 4 3 2 2" xfId="14237"/>
    <cellStyle name="Normal 6 2 2 2 4 3 2 3" xfId="9427"/>
    <cellStyle name="Normal 6 2 2 2 4 3 3" xfId="9428"/>
    <cellStyle name="Normal 6 2 2 2 4 3 4" xfId="7210"/>
    <cellStyle name="Normal 6 2 2 2 4 3 5" xfId="12424"/>
    <cellStyle name="Normal 6 2 2 2 4 3 6" xfId="5385"/>
    <cellStyle name="Normal 6 2 2 2 4 4" xfId="2601"/>
    <cellStyle name="Normal 6 2 2 2 4 4 2" xfId="13267"/>
    <cellStyle name="Normal 6 2 2 2 4 4 3" xfId="9429"/>
    <cellStyle name="Normal 6 2 2 2 4 5" xfId="9430"/>
    <cellStyle name="Normal 6 2 2 2 4 6" xfId="6240"/>
    <cellStyle name="Normal 6 2 2 2 4 7" xfId="11454"/>
    <cellStyle name="Normal 6 2 2 2 4 8" xfId="4415"/>
    <cellStyle name="Normal 6 2 2 2 5" xfId="668"/>
    <cellStyle name="Normal 6 2 2 2 5 2" xfId="1134"/>
    <cellStyle name="Normal 6 2 2 2 5 2 2" xfId="1617"/>
    <cellStyle name="Normal 6 2 2 2 5 2 2 2" xfId="3574"/>
    <cellStyle name="Normal 6 2 2 2 5 2 2 2 2" xfId="14240"/>
    <cellStyle name="Normal 6 2 2 2 5 2 2 2 3" xfId="9431"/>
    <cellStyle name="Normal 6 2 2 2 5 2 2 3" xfId="9432"/>
    <cellStyle name="Normal 6 2 2 2 5 2 2 4" xfId="7213"/>
    <cellStyle name="Normal 6 2 2 2 5 2 2 5" xfId="12427"/>
    <cellStyle name="Normal 6 2 2 2 5 2 2 6" xfId="5388"/>
    <cellStyle name="Normal 6 2 2 2 5 2 3" xfId="3103"/>
    <cellStyle name="Normal 6 2 2 2 5 2 3 2" xfId="13769"/>
    <cellStyle name="Normal 6 2 2 2 5 2 3 3" xfId="9433"/>
    <cellStyle name="Normal 6 2 2 2 5 2 4" xfId="9434"/>
    <cellStyle name="Normal 6 2 2 2 5 2 5" xfId="6742"/>
    <cellStyle name="Normal 6 2 2 2 5 2 6" xfId="11956"/>
    <cellStyle name="Normal 6 2 2 2 5 2 7" xfId="4917"/>
    <cellStyle name="Normal 6 2 2 2 5 3" xfId="1616"/>
    <cellStyle name="Normal 6 2 2 2 5 3 2" xfId="3573"/>
    <cellStyle name="Normal 6 2 2 2 5 3 2 2" xfId="14239"/>
    <cellStyle name="Normal 6 2 2 2 5 3 2 3" xfId="9435"/>
    <cellStyle name="Normal 6 2 2 2 5 3 3" xfId="9436"/>
    <cellStyle name="Normal 6 2 2 2 5 3 4" xfId="7212"/>
    <cellStyle name="Normal 6 2 2 2 5 3 5" xfId="12426"/>
    <cellStyle name="Normal 6 2 2 2 5 3 6" xfId="5387"/>
    <cellStyle name="Normal 6 2 2 2 5 4" xfId="2736"/>
    <cellStyle name="Normal 6 2 2 2 5 4 2" xfId="13402"/>
    <cellStyle name="Normal 6 2 2 2 5 4 3" xfId="9437"/>
    <cellStyle name="Normal 6 2 2 2 5 5" xfId="9438"/>
    <cellStyle name="Normal 6 2 2 2 5 6" xfId="6375"/>
    <cellStyle name="Normal 6 2 2 2 5 7" xfId="11589"/>
    <cellStyle name="Normal 6 2 2 2 5 8" xfId="4550"/>
    <cellStyle name="Normal 6 2 2 2 6" xfId="335"/>
    <cellStyle name="Normal 6 2 2 2 6 2" xfId="963"/>
    <cellStyle name="Normal 6 2 2 2 6 2 2" xfId="1619"/>
    <cellStyle name="Normal 6 2 2 2 6 2 2 2" xfId="3576"/>
    <cellStyle name="Normal 6 2 2 2 6 2 2 2 2" xfId="14242"/>
    <cellStyle name="Normal 6 2 2 2 6 2 2 2 3" xfId="9439"/>
    <cellStyle name="Normal 6 2 2 2 6 2 2 3" xfId="9440"/>
    <cellStyle name="Normal 6 2 2 2 6 2 2 4" xfId="7215"/>
    <cellStyle name="Normal 6 2 2 2 6 2 2 5" xfId="12429"/>
    <cellStyle name="Normal 6 2 2 2 6 2 2 6" xfId="5390"/>
    <cellStyle name="Normal 6 2 2 2 6 2 3" xfId="3009"/>
    <cellStyle name="Normal 6 2 2 2 6 2 3 2" xfId="13675"/>
    <cellStyle name="Normal 6 2 2 2 6 2 3 3" xfId="9441"/>
    <cellStyle name="Normal 6 2 2 2 6 2 4" xfId="9442"/>
    <cellStyle name="Normal 6 2 2 2 6 2 5" xfId="6648"/>
    <cellStyle name="Normal 6 2 2 2 6 2 6" xfId="11862"/>
    <cellStyle name="Normal 6 2 2 2 6 2 7" xfId="4823"/>
    <cellStyle name="Normal 6 2 2 2 6 3" xfId="1618"/>
    <cellStyle name="Normal 6 2 2 2 6 3 2" xfId="3575"/>
    <cellStyle name="Normal 6 2 2 2 6 3 2 2" xfId="14241"/>
    <cellStyle name="Normal 6 2 2 2 6 3 2 3" xfId="9443"/>
    <cellStyle name="Normal 6 2 2 2 6 3 3" xfId="9444"/>
    <cellStyle name="Normal 6 2 2 2 6 3 4" xfId="7214"/>
    <cellStyle name="Normal 6 2 2 2 6 3 5" xfId="12428"/>
    <cellStyle name="Normal 6 2 2 2 6 3 6" xfId="5389"/>
    <cellStyle name="Normal 6 2 2 2 6 4" xfId="2552"/>
    <cellStyle name="Normal 6 2 2 2 6 4 2" xfId="13218"/>
    <cellStyle name="Normal 6 2 2 2 6 4 3" xfId="9445"/>
    <cellStyle name="Normal 6 2 2 2 6 5" xfId="9446"/>
    <cellStyle name="Normal 6 2 2 2 6 6" xfId="6191"/>
    <cellStyle name="Normal 6 2 2 2 6 7" xfId="11405"/>
    <cellStyle name="Normal 6 2 2 2 6 8" xfId="4366"/>
    <cellStyle name="Normal 6 2 2 2 7" xfId="817"/>
    <cellStyle name="Normal 6 2 2 2 7 2" xfId="1620"/>
    <cellStyle name="Normal 6 2 2 2 7 2 2" xfId="3577"/>
    <cellStyle name="Normal 6 2 2 2 7 2 2 2" xfId="14243"/>
    <cellStyle name="Normal 6 2 2 2 7 2 2 3" xfId="9447"/>
    <cellStyle name="Normal 6 2 2 2 7 2 3" xfId="9448"/>
    <cellStyle name="Normal 6 2 2 2 7 2 4" xfId="7216"/>
    <cellStyle name="Normal 6 2 2 2 7 2 5" xfId="12430"/>
    <cellStyle name="Normal 6 2 2 2 7 2 6" xfId="5391"/>
    <cellStyle name="Normal 6 2 2 2 7 3" xfId="2874"/>
    <cellStyle name="Normal 6 2 2 2 7 3 2" xfId="13540"/>
    <cellStyle name="Normal 6 2 2 2 7 3 3" xfId="9449"/>
    <cellStyle name="Normal 6 2 2 2 7 4" xfId="9450"/>
    <cellStyle name="Normal 6 2 2 2 7 5" xfId="6513"/>
    <cellStyle name="Normal 6 2 2 2 7 6" xfId="11727"/>
    <cellStyle name="Normal 6 2 2 2 7 7" xfId="4688"/>
    <cellStyle name="Normal 6 2 2 2 8" xfId="1284"/>
    <cellStyle name="Normal 6 2 2 2 8 2" xfId="3241"/>
    <cellStyle name="Normal 6 2 2 2 8 2 2" xfId="13907"/>
    <cellStyle name="Normal 6 2 2 2 8 2 3" xfId="9451"/>
    <cellStyle name="Normal 6 2 2 2 8 3" xfId="9452"/>
    <cellStyle name="Normal 6 2 2 2 8 4" xfId="6880"/>
    <cellStyle name="Normal 6 2 2 2 8 5" xfId="12094"/>
    <cellStyle name="Normal 6 2 2 2 8 6" xfId="5055"/>
    <cellStyle name="Normal 6 2 2 2 9" xfId="227"/>
    <cellStyle name="Normal 6 2 2 2 9 2" xfId="2507"/>
    <cellStyle name="Normal 6 2 2 2 9 2 2" xfId="13174"/>
    <cellStyle name="Normal 6 2 2 2 9 2 3" xfId="9453"/>
    <cellStyle name="Normal 6 2 2 2 9 3" xfId="9454"/>
    <cellStyle name="Normal 6 2 2 2 9 4" xfId="6146"/>
    <cellStyle name="Normal 6 2 2 2 9 5" xfId="11361"/>
    <cellStyle name="Normal 6 2 2 2 9 6" xfId="4322"/>
    <cellStyle name="Normal 6 2 2 3" xfId="140"/>
    <cellStyle name="Normal 6 2 2 3 10" xfId="2123"/>
    <cellStyle name="Normal 6 2 2 3 10 2" xfId="3982"/>
    <cellStyle name="Normal 6 2 2 3 10 2 2" xfId="14645"/>
    <cellStyle name="Normal 6 2 2 3 10 2 3" xfId="9455"/>
    <cellStyle name="Normal 6 2 2 3 10 3" xfId="9456"/>
    <cellStyle name="Normal 6 2 2 3 10 4" xfId="7621"/>
    <cellStyle name="Normal 6 2 2 3 10 5" xfId="12832"/>
    <cellStyle name="Normal 6 2 2 3 10 6" xfId="5793"/>
    <cellStyle name="Normal 6 2 2 3 11" xfId="2274"/>
    <cellStyle name="Normal 6 2 2 3 11 2" xfId="4118"/>
    <cellStyle name="Normal 6 2 2 3 11 2 2" xfId="14781"/>
    <cellStyle name="Normal 6 2 2 3 11 2 3" xfId="9457"/>
    <cellStyle name="Normal 6 2 2 3 11 3" xfId="7757"/>
    <cellStyle name="Normal 6 2 2 3 11 4" xfId="12968"/>
    <cellStyle name="Normal 6 2 2 3 11 5" xfId="5929"/>
    <cellStyle name="Normal 6 2 2 3 12" xfId="2476"/>
    <cellStyle name="Normal 6 2 2 3 12 2" xfId="9458"/>
    <cellStyle name="Normal 6 2 2 3 12 3" xfId="13144"/>
    <cellStyle name="Normal 6 2 2 3 12 4" xfId="6069"/>
    <cellStyle name="Normal 6 2 2 3 13" xfId="9459"/>
    <cellStyle name="Normal 6 2 2 3 14" xfId="6115"/>
    <cellStyle name="Normal 6 2 2 3 15" xfId="11331"/>
    <cellStyle name="Normal 6 2 2 3 16" xfId="4292"/>
    <cellStyle name="Normal 6 2 2 3 2" xfId="555"/>
    <cellStyle name="Normal 6 2 2 3 2 10" xfId="11502"/>
    <cellStyle name="Normal 6 2 2 3 2 11" xfId="4463"/>
    <cellStyle name="Normal 6 2 2 3 2 2" xfId="716"/>
    <cellStyle name="Normal 6 2 2 3 2 2 2" xfId="1182"/>
    <cellStyle name="Normal 6 2 2 3 2 2 2 2" xfId="1623"/>
    <cellStyle name="Normal 6 2 2 3 2 2 2 2 2" xfId="3580"/>
    <cellStyle name="Normal 6 2 2 3 2 2 2 2 2 2" xfId="14246"/>
    <cellStyle name="Normal 6 2 2 3 2 2 2 2 2 3" xfId="9460"/>
    <cellStyle name="Normal 6 2 2 3 2 2 2 2 3" xfId="9461"/>
    <cellStyle name="Normal 6 2 2 3 2 2 2 2 4" xfId="7219"/>
    <cellStyle name="Normal 6 2 2 3 2 2 2 2 5" xfId="12433"/>
    <cellStyle name="Normal 6 2 2 3 2 2 2 2 6" xfId="5394"/>
    <cellStyle name="Normal 6 2 2 3 2 2 2 3" xfId="3151"/>
    <cellStyle name="Normal 6 2 2 3 2 2 2 3 2" xfId="13817"/>
    <cellStyle name="Normal 6 2 2 3 2 2 2 3 3" xfId="9462"/>
    <cellStyle name="Normal 6 2 2 3 2 2 2 4" xfId="9463"/>
    <cellStyle name="Normal 6 2 2 3 2 2 2 5" xfId="6790"/>
    <cellStyle name="Normal 6 2 2 3 2 2 2 6" xfId="12004"/>
    <cellStyle name="Normal 6 2 2 3 2 2 2 7" xfId="4965"/>
    <cellStyle name="Normal 6 2 2 3 2 2 3" xfId="1622"/>
    <cellStyle name="Normal 6 2 2 3 2 2 3 2" xfId="3579"/>
    <cellStyle name="Normal 6 2 2 3 2 2 3 2 2" xfId="14245"/>
    <cellStyle name="Normal 6 2 2 3 2 2 3 2 3" xfId="9464"/>
    <cellStyle name="Normal 6 2 2 3 2 2 3 3" xfId="9465"/>
    <cellStyle name="Normal 6 2 2 3 2 2 3 4" xfId="7218"/>
    <cellStyle name="Normal 6 2 2 3 2 2 3 5" xfId="12432"/>
    <cellStyle name="Normal 6 2 2 3 2 2 3 6" xfId="5393"/>
    <cellStyle name="Normal 6 2 2 3 2 2 4" xfId="2784"/>
    <cellStyle name="Normal 6 2 2 3 2 2 4 2" xfId="13450"/>
    <cellStyle name="Normal 6 2 2 3 2 2 4 3" xfId="9466"/>
    <cellStyle name="Normal 6 2 2 3 2 2 5" xfId="9467"/>
    <cellStyle name="Normal 6 2 2 3 2 2 6" xfId="6423"/>
    <cellStyle name="Normal 6 2 2 3 2 2 7" xfId="11637"/>
    <cellStyle name="Normal 6 2 2 3 2 2 8" xfId="4598"/>
    <cellStyle name="Normal 6 2 2 3 2 3" xfId="869"/>
    <cellStyle name="Normal 6 2 2 3 2 3 2" xfId="1624"/>
    <cellStyle name="Normal 6 2 2 3 2 3 2 2" xfId="3581"/>
    <cellStyle name="Normal 6 2 2 3 2 3 2 2 2" xfId="14247"/>
    <cellStyle name="Normal 6 2 2 3 2 3 2 2 3" xfId="9468"/>
    <cellStyle name="Normal 6 2 2 3 2 3 2 3" xfId="9469"/>
    <cellStyle name="Normal 6 2 2 3 2 3 2 4" xfId="7220"/>
    <cellStyle name="Normal 6 2 2 3 2 3 2 5" xfId="12434"/>
    <cellStyle name="Normal 6 2 2 3 2 3 2 6" xfId="5395"/>
    <cellStyle name="Normal 6 2 2 3 2 3 3" xfId="2922"/>
    <cellStyle name="Normal 6 2 2 3 2 3 3 2" xfId="13588"/>
    <cellStyle name="Normal 6 2 2 3 2 3 3 3" xfId="9470"/>
    <cellStyle name="Normal 6 2 2 3 2 3 4" xfId="9471"/>
    <cellStyle name="Normal 6 2 2 3 2 3 5" xfId="6561"/>
    <cellStyle name="Normal 6 2 2 3 2 3 6" xfId="11775"/>
    <cellStyle name="Normal 6 2 2 3 2 3 7" xfId="4736"/>
    <cellStyle name="Normal 6 2 2 3 2 4" xfId="1621"/>
    <cellStyle name="Normal 6 2 2 3 2 4 2" xfId="3578"/>
    <cellStyle name="Normal 6 2 2 3 2 4 2 2" xfId="14244"/>
    <cellStyle name="Normal 6 2 2 3 2 4 2 3" xfId="9472"/>
    <cellStyle name="Normal 6 2 2 3 2 4 3" xfId="9473"/>
    <cellStyle name="Normal 6 2 2 3 2 4 4" xfId="7217"/>
    <cellStyle name="Normal 6 2 2 3 2 4 5" xfId="12431"/>
    <cellStyle name="Normal 6 2 2 3 2 4 6" xfId="5392"/>
    <cellStyle name="Normal 6 2 2 3 2 5" xfId="2177"/>
    <cellStyle name="Normal 6 2 2 3 2 5 2" xfId="4030"/>
    <cellStyle name="Normal 6 2 2 3 2 5 2 2" xfId="14693"/>
    <cellStyle name="Normal 6 2 2 3 2 5 2 3" xfId="9474"/>
    <cellStyle name="Normal 6 2 2 3 2 5 3" xfId="9475"/>
    <cellStyle name="Normal 6 2 2 3 2 5 4" xfId="7669"/>
    <cellStyle name="Normal 6 2 2 3 2 5 5" xfId="12880"/>
    <cellStyle name="Normal 6 2 2 3 2 5 6" xfId="5841"/>
    <cellStyle name="Normal 6 2 2 3 2 6" xfId="2321"/>
    <cellStyle name="Normal 6 2 2 3 2 6 2" xfId="4165"/>
    <cellStyle name="Normal 6 2 2 3 2 6 2 2" xfId="14828"/>
    <cellStyle name="Normal 6 2 2 3 2 6 2 3" xfId="9476"/>
    <cellStyle name="Normal 6 2 2 3 2 6 3" xfId="7804"/>
    <cellStyle name="Normal 6 2 2 3 2 6 4" xfId="13015"/>
    <cellStyle name="Normal 6 2 2 3 2 6 5" xfId="5976"/>
    <cellStyle name="Normal 6 2 2 3 2 7" xfId="2649"/>
    <cellStyle name="Normal 6 2 2 3 2 7 2" xfId="13315"/>
    <cellStyle name="Normal 6 2 2 3 2 7 3" xfId="9477"/>
    <cellStyle name="Normal 6 2 2 3 2 8" xfId="9478"/>
    <cellStyle name="Normal 6 2 2 3 2 9" xfId="6288"/>
    <cellStyle name="Normal 6 2 2 3 3" xfId="618"/>
    <cellStyle name="Normal 6 2 2 3 3 10" xfId="11544"/>
    <cellStyle name="Normal 6 2 2 3 3 11" xfId="4505"/>
    <cellStyle name="Normal 6 2 2 3 3 2" xfId="759"/>
    <cellStyle name="Normal 6 2 2 3 3 2 2" xfId="1224"/>
    <cellStyle name="Normal 6 2 2 3 3 2 2 2" xfId="1627"/>
    <cellStyle name="Normal 6 2 2 3 3 2 2 2 2" xfId="3584"/>
    <cellStyle name="Normal 6 2 2 3 3 2 2 2 2 2" xfId="14250"/>
    <cellStyle name="Normal 6 2 2 3 3 2 2 2 2 3" xfId="9479"/>
    <cellStyle name="Normal 6 2 2 3 3 2 2 2 3" xfId="9480"/>
    <cellStyle name="Normal 6 2 2 3 3 2 2 2 4" xfId="7223"/>
    <cellStyle name="Normal 6 2 2 3 3 2 2 2 5" xfId="12437"/>
    <cellStyle name="Normal 6 2 2 3 3 2 2 2 6" xfId="5398"/>
    <cellStyle name="Normal 6 2 2 3 3 2 2 3" xfId="3193"/>
    <cellStyle name="Normal 6 2 2 3 3 2 2 3 2" xfId="13859"/>
    <cellStyle name="Normal 6 2 2 3 3 2 2 3 3" xfId="9481"/>
    <cellStyle name="Normal 6 2 2 3 3 2 2 4" xfId="9482"/>
    <cellStyle name="Normal 6 2 2 3 3 2 2 5" xfId="6832"/>
    <cellStyle name="Normal 6 2 2 3 3 2 2 6" xfId="12046"/>
    <cellStyle name="Normal 6 2 2 3 3 2 2 7" xfId="5007"/>
    <cellStyle name="Normal 6 2 2 3 3 2 3" xfId="1626"/>
    <cellStyle name="Normal 6 2 2 3 3 2 3 2" xfId="3583"/>
    <cellStyle name="Normal 6 2 2 3 3 2 3 2 2" xfId="14249"/>
    <cellStyle name="Normal 6 2 2 3 3 2 3 2 3" xfId="9483"/>
    <cellStyle name="Normal 6 2 2 3 3 2 3 3" xfId="9484"/>
    <cellStyle name="Normal 6 2 2 3 3 2 3 4" xfId="7222"/>
    <cellStyle name="Normal 6 2 2 3 3 2 3 5" xfId="12436"/>
    <cellStyle name="Normal 6 2 2 3 3 2 3 6" xfId="5397"/>
    <cellStyle name="Normal 6 2 2 3 3 2 4" xfId="2826"/>
    <cellStyle name="Normal 6 2 2 3 3 2 4 2" xfId="13492"/>
    <cellStyle name="Normal 6 2 2 3 3 2 4 3" xfId="9485"/>
    <cellStyle name="Normal 6 2 2 3 3 2 5" xfId="9486"/>
    <cellStyle name="Normal 6 2 2 3 3 2 6" xfId="6465"/>
    <cellStyle name="Normal 6 2 2 3 3 2 7" xfId="11679"/>
    <cellStyle name="Normal 6 2 2 3 3 2 8" xfId="4640"/>
    <cellStyle name="Normal 6 2 2 3 3 3" xfId="912"/>
    <cellStyle name="Normal 6 2 2 3 3 3 2" xfId="1628"/>
    <cellStyle name="Normal 6 2 2 3 3 3 2 2" xfId="3585"/>
    <cellStyle name="Normal 6 2 2 3 3 3 2 2 2" xfId="14251"/>
    <cellStyle name="Normal 6 2 2 3 3 3 2 2 3" xfId="9487"/>
    <cellStyle name="Normal 6 2 2 3 3 3 2 3" xfId="9488"/>
    <cellStyle name="Normal 6 2 2 3 3 3 2 4" xfId="7224"/>
    <cellStyle name="Normal 6 2 2 3 3 3 2 5" xfId="12438"/>
    <cellStyle name="Normal 6 2 2 3 3 3 2 6" xfId="5399"/>
    <cellStyle name="Normal 6 2 2 3 3 3 3" xfId="2964"/>
    <cellStyle name="Normal 6 2 2 3 3 3 3 2" xfId="13630"/>
    <cellStyle name="Normal 6 2 2 3 3 3 3 3" xfId="9489"/>
    <cellStyle name="Normal 6 2 2 3 3 3 4" xfId="9490"/>
    <cellStyle name="Normal 6 2 2 3 3 3 5" xfId="6603"/>
    <cellStyle name="Normal 6 2 2 3 3 3 6" xfId="11817"/>
    <cellStyle name="Normal 6 2 2 3 3 3 7" xfId="4778"/>
    <cellStyle name="Normal 6 2 2 3 3 4" xfId="1625"/>
    <cellStyle name="Normal 6 2 2 3 3 4 2" xfId="3582"/>
    <cellStyle name="Normal 6 2 2 3 3 4 2 2" xfId="14248"/>
    <cellStyle name="Normal 6 2 2 3 3 4 2 3" xfId="9491"/>
    <cellStyle name="Normal 6 2 2 3 3 4 3" xfId="9492"/>
    <cellStyle name="Normal 6 2 2 3 3 4 4" xfId="7221"/>
    <cellStyle name="Normal 6 2 2 3 3 4 5" xfId="12435"/>
    <cellStyle name="Normal 6 2 2 3 3 4 6" xfId="5396"/>
    <cellStyle name="Normal 6 2 2 3 3 5" xfId="2219"/>
    <cellStyle name="Normal 6 2 2 3 3 5 2" xfId="4072"/>
    <cellStyle name="Normal 6 2 2 3 3 5 2 2" xfId="14735"/>
    <cellStyle name="Normal 6 2 2 3 3 5 2 3" xfId="9493"/>
    <cellStyle name="Normal 6 2 2 3 3 5 3" xfId="9494"/>
    <cellStyle name="Normal 6 2 2 3 3 5 4" xfId="7711"/>
    <cellStyle name="Normal 6 2 2 3 3 5 5" xfId="12922"/>
    <cellStyle name="Normal 6 2 2 3 3 5 6" xfId="5883"/>
    <cellStyle name="Normal 6 2 2 3 3 6" xfId="2363"/>
    <cellStyle name="Normal 6 2 2 3 3 6 2" xfId="4207"/>
    <cellStyle name="Normal 6 2 2 3 3 6 2 2" xfId="14870"/>
    <cellStyle name="Normal 6 2 2 3 3 6 2 3" xfId="9495"/>
    <cellStyle name="Normal 6 2 2 3 3 6 3" xfId="7846"/>
    <cellStyle name="Normal 6 2 2 3 3 6 4" xfId="13057"/>
    <cellStyle name="Normal 6 2 2 3 3 6 5" xfId="6018"/>
    <cellStyle name="Normal 6 2 2 3 3 7" xfId="2691"/>
    <cellStyle name="Normal 6 2 2 3 3 7 2" xfId="13357"/>
    <cellStyle name="Normal 6 2 2 3 3 7 3" xfId="9496"/>
    <cellStyle name="Normal 6 2 2 3 3 8" xfId="9497"/>
    <cellStyle name="Normal 6 2 2 3 3 9" xfId="6330"/>
    <cellStyle name="Normal 6 2 2 3 4" xfId="452"/>
    <cellStyle name="Normal 6 2 2 3 4 2" xfId="1022"/>
    <cellStyle name="Normal 6 2 2 3 4 2 2" xfId="1630"/>
    <cellStyle name="Normal 6 2 2 3 4 2 2 2" xfId="3587"/>
    <cellStyle name="Normal 6 2 2 3 4 2 2 2 2" xfId="14253"/>
    <cellStyle name="Normal 6 2 2 3 4 2 2 2 3" xfId="9498"/>
    <cellStyle name="Normal 6 2 2 3 4 2 2 3" xfId="9499"/>
    <cellStyle name="Normal 6 2 2 3 4 2 2 4" xfId="7226"/>
    <cellStyle name="Normal 6 2 2 3 4 2 2 5" xfId="12440"/>
    <cellStyle name="Normal 6 2 2 3 4 2 2 6" xfId="5401"/>
    <cellStyle name="Normal 6 2 2 3 4 2 3" xfId="3054"/>
    <cellStyle name="Normal 6 2 2 3 4 2 3 2" xfId="13720"/>
    <cellStyle name="Normal 6 2 2 3 4 2 3 3" xfId="9500"/>
    <cellStyle name="Normal 6 2 2 3 4 2 4" xfId="9501"/>
    <cellStyle name="Normal 6 2 2 3 4 2 5" xfId="6693"/>
    <cellStyle name="Normal 6 2 2 3 4 2 6" xfId="11907"/>
    <cellStyle name="Normal 6 2 2 3 4 2 7" xfId="4868"/>
    <cellStyle name="Normal 6 2 2 3 4 3" xfId="1629"/>
    <cellStyle name="Normal 6 2 2 3 4 3 2" xfId="3586"/>
    <cellStyle name="Normal 6 2 2 3 4 3 2 2" xfId="14252"/>
    <cellStyle name="Normal 6 2 2 3 4 3 2 3" xfId="9502"/>
    <cellStyle name="Normal 6 2 2 3 4 3 3" xfId="9503"/>
    <cellStyle name="Normal 6 2 2 3 4 3 4" xfId="7225"/>
    <cellStyle name="Normal 6 2 2 3 4 3 5" xfId="12439"/>
    <cellStyle name="Normal 6 2 2 3 4 3 6" xfId="5400"/>
    <cellStyle name="Normal 6 2 2 3 4 4" xfId="2602"/>
    <cellStyle name="Normal 6 2 2 3 4 4 2" xfId="13268"/>
    <cellStyle name="Normal 6 2 2 3 4 4 3" xfId="9504"/>
    <cellStyle name="Normal 6 2 2 3 4 5" xfId="9505"/>
    <cellStyle name="Normal 6 2 2 3 4 6" xfId="6241"/>
    <cellStyle name="Normal 6 2 2 3 4 7" xfId="11455"/>
    <cellStyle name="Normal 6 2 2 3 4 8" xfId="4416"/>
    <cellStyle name="Normal 6 2 2 3 5" xfId="669"/>
    <cellStyle name="Normal 6 2 2 3 5 2" xfId="1135"/>
    <cellStyle name="Normal 6 2 2 3 5 2 2" xfId="1632"/>
    <cellStyle name="Normal 6 2 2 3 5 2 2 2" xfId="3589"/>
    <cellStyle name="Normal 6 2 2 3 5 2 2 2 2" xfId="14255"/>
    <cellStyle name="Normal 6 2 2 3 5 2 2 2 3" xfId="9506"/>
    <cellStyle name="Normal 6 2 2 3 5 2 2 3" xfId="9507"/>
    <cellStyle name="Normal 6 2 2 3 5 2 2 4" xfId="7228"/>
    <cellStyle name="Normal 6 2 2 3 5 2 2 5" xfId="12442"/>
    <cellStyle name="Normal 6 2 2 3 5 2 2 6" xfId="5403"/>
    <cellStyle name="Normal 6 2 2 3 5 2 3" xfId="3104"/>
    <cellStyle name="Normal 6 2 2 3 5 2 3 2" xfId="13770"/>
    <cellStyle name="Normal 6 2 2 3 5 2 3 3" xfId="9508"/>
    <cellStyle name="Normal 6 2 2 3 5 2 4" xfId="9509"/>
    <cellStyle name="Normal 6 2 2 3 5 2 5" xfId="6743"/>
    <cellStyle name="Normal 6 2 2 3 5 2 6" xfId="11957"/>
    <cellStyle name="Normal 6 2 2 3 5 2 7" xfId="4918"/>
    <cellStyle name="Normal 6 2 2 3 5 3" xfId="1631"/>
    <cellStyle name="Normal 6 2 2 3 5 3 2" xfId="3588"/>
    <cellStyle name="Normal 6 2 2 3 5 3 2 2" xfId="14254"/>
    <cellStyle name="Normal 6 2 2 3 5 3 2 3" xfId="9510"/>
    <cellStyle name="Normal 6 2 2 3 5 3 3" xfId="9511"/>
    <cellStyle name="Normal 6 2 2 3 5 3 4" xfId="7227"/>
    <cellStyle name="Normal 6 2 2 3 5 3 5" xfId="12441"/>
    <cellStyle name="Normal 6 2 2 3 5 3 6" xfId="5402"/>
    <cellStyle name="Normal 6 2 2 3 5 4" xfId="2737"/>
    <cellStyle name="Normal 6 2 2 3 5 4 2" xfId="13403"/>
    <cellStyle name="Normal 6 2 2 3 5 4 3" xfId="9512"/>
    <cellStyle name="Normal 6 2 2 3 5 5" xfId="9513"/>
    <cellStyle name="Normal 6 2 2 3 5 6" xfId="6376"/>
    <cellStyle name="Normal 6 2 2 3 5 7" xfId="11590"/>
    <cellStyle name="Normal 6 2 2 3 5 8" xfId="4551"/>
    <cellStyle name="Normal 6 2 2 3 6" xfId="336"/>
    <cellStyle name="Normal 6 2 2 3 6 2" xfId="964"/>
    <cellStyle name="Normal 6 2 2 3 6 2 2" xfId="1634"/>
    <cellStyle name="Normal 6 2 2 3 6 2 2 2" xfId="3591"/>
    <cellStyle name="Normal 6 2 2 3 6 2 2 2 2" xfId="14257"/>
    <cellStyle name="Normal 6 2 2 3 6 2 2 2 3" xfId="9514"/>
    <cellStyle name="Normal 6 2 2 3 6 2 2 3" xfId="9515"/>
    <cellStyle name="Normal 6 2 2 3 6 2 2 4" xfId="7230"/>
    <cellStyle name="Normal 6 2 2 3 6 2 2 5" xfId="12444"/>
    <cellStyle name="Normal 6 2 2 3 6 2 2 6" xfId="5405"/>
    <cellStyle name="Normal 6 2 2 3 6 2 3" xfId="3010"/>
    <cellStyle name="Normal 6 2 2 3 6 2 3 2" xfId="13676"/>
    <cellStyle name="Normal 6 2 2 3 6 2 3 3" xfId="9516"/>
    <cellStyle name="Normal 6 2 2 3 6 2 4" xfId="9517"/>
    <cellStyle name="Normal 6 2 2 3 6 2 5" xfId="6649"/>
    <cellStyle name="Normal 6 2 2 3 6 2 6" xfId="11863"/>
    <cellStyle name="Normal 6 2 2 3 6 2 7" xfId="4824"/>
    <cellStyle name="Normal 6 2 2 3 6 3" xfId="1633"/>
    <cellStyle name="Normal 6 2 2 3 6 3 2" xfId="3590"/>
    <cellStyle name="Normal 6 2 2 3 6 3 2 2" xfId="14256"/>
    <cellStyle name="Normal 6 2 2 3 6 3 2 3" xfId="9518"/>
    <cellStyle name="Normal 6 2 2 3 6 3 3" xfId="9519"/>
    <cellStyle name="Normal 6 2 2 3 6 3 4" xfId="7229"/>
    <cellStyle name="Normal 6 2 2 3 6 3 5" xfId="12443"/>
    <cellStyle name="Normal 6 2 2 3 6 3 6" xfId="5404"/>
    <cellStyle name="Normal 6 2 2 3 6 4" xfId="2553"/>
    <cellStyle name="Normal 6 2 2 3 6 4 2" xfId="13219"/>
    <cellStyle name="Normal 6 2 2 3 6 4 3" xfId="9520"/>
    <cellStyle name="Normal 6 2 2 3 6 5" xfId="9521"/>
    <cellStyle name="Normal 6 2 2 3 6 6" xfId="6192"/>
    <cellStyle name="Normal 6 2 2 3 6 7" xfId="11406"/>
    <cellStyle name="Normal 6 2 2 3 6 8" xfId="4367"/>
    <cellStyle name="Normal 6 2 2 3 7" xfId="818"/>
    <cellStyle name="Normal 6 2 2 3 7 2" xfId="1635"/>
    <cellStyle name="Normal 6 2 2 3 7 2 2" xfId="3592"/>
    <cellStyle name="Normal 6 2 2 3 7 2 2 2" xfId="14258"/>
    <cellStyle name="Normal 6 2 2 3 7 2 2 3" xfId="9522"/>
    <cellStyle name="Normal 6 2 2 3 7 2 3" xfId="9523"/>
    <cellStyle name="Normal 6 2 2 3 7 2 4" xfId="7231"/>
    <cellStyle name="Normal 6 2 2 3 7 2 5" xfId="12445"/>
    <cellStyle name="Normal 6 2 2 3 7 2 6" xfId="5406"/>
    <cellStyle name="Normal 6 2 2 3 7 3" xfId="2875"/>
    <cellStyle name="Normal 6 2 2 3 7 3 2" xfId="13541"/>
    <cellStyle name="Normal 6 2 2 3 7 3 3" xfId="9524"/>
    <cellStyle name="Normal 6 2 2 3 7 4" xfId="9525"/>
    <cellStyle name="Normal 6 2 2 3 7 5" xfId="6514"/>
    <cellStyle name="Normal 6 2 2 3 7 6" xfId="11728"/>
    <cellStyle name="Normal 6 2 2 3 7 7" xfId="4689"/>
    <cellStyle name="Normal 6 2 2 3 8" xfId="1285"/>
    <cellStyle name="Normal 6 2 2 3 8 2" xfId="3242"/>
    <cellStyle name="Normal 6 2 2 3 8 2 2" xfId="13908"/>
    <cellStyle name="Normal 6 2 2 3 8 2 3" xfId="9526"/>
    <cellStyle name="Normal 6 2 2 3 8 3" xfId="9527"/>
    <cellStyle name="Normal 6 2 2 3 8 4" xfId="6881"/>
    <cellStyle name="Normal 6 2 2 3 8 5" xfId="12095"/>
    <cellStyle name="Normal 6 2 2 3 8 6" xfId="5056"/>
    <cellStyle name="Normal 6 2 2 3 9" xfId="228"/>
    <cellStyle name="Normal 6 2 2 3 9 2" xfId="2508"/>
    <cellStyle name="Normal 6 2 2 3 9 2 2" xfId="13175"/>
    <cellStyle name="Normal 6 2 2 3 9 2 3" xfId="9528"/>
    <cellStyle name="Normal 6 2 2 3 9 3" xfId="9529"/>
    <cellStyle name="Normal 6 2 2 3 9 4" xfId="6147"/>
    <cellStyle name="Normal 6 2 2 3 9 5" xfId="11362"/>
    <cellStyle name="Normal 6 2 2 3 9 6" xfId="4323"/>
    <cellStyle name="Normal 6 2 2 4" xfId="553"/>
    <cellStyle name="Normal 6 2 2 4 10" xfId="11500"/>
    <cellStyle name="Normal 6 2 2 4 11" xfId="4461"/>
    <cellStyle name="Normal 6 2 2 4 2" xfId="714"/>
    <cellStyle name="Normal 6 2 2 4 2 2" xfId="1180"/>
    <cellStyle name="Normal 6 2 2 4 2 2 2" xfId="1638"/>
    <cellStyle name="Normal 6 2 2 4 2 2 2 2" xfId="3595"/>
    <cellStyle name="Normal 6 2 2 4 2 2 2 2 2" xfId="14261"/>
    <cellStyle name="Normal 6 2 2 4 2 2 2 2 3" xfId="9530"/>
    <cellStyle name="Normal 6 2 2 4 2 2 2 3" xfId="9531"/>
    <cellStyle name="Normal 6 2 2 4 2 2 2 4" xfId="7234"/>
    <cellStyle name="Normal 6 2 2 4 2 2 2 5" xfId="12448"/>
    <cellStyle name="Normal 6 2 2 4 2 2 2 6" xfId="5409"/>
    <cellStyle name="Normal 6 2 2 4 2 2 3" xfId="3149"/>
    <cellStyle name="Normal 6 2 2 4 2 2 3 2" xfId="13815"/>
    <cellStyle name="Normal 6 2 2 4 2 2 3 3" xfId="9532"/>
    <cellStyle name="Normal 6 2 2 4 2 2 4" xfId="9533"/>
    <cellStyle name="Normal 6 2 2 4 2 2 5" xfId="6788"/>
    <cellStyle name="Normal 6 2 2 4 2 2 6" xfId="12002"/>
    <cellStyle name="Normal 6 2 2 4 2 2 7" xfId="4963"/>
    <cellStyle name="Normal 6 2 2 4 2 3" xfId="1637"/>
    <cellStyle name="Normal 6 2 2 4 2 3 2" xfId="3594"/>
    <cellStyle name="Normal 6 2 2 4 2 3 2 2" xfId="14260"/>
    <cellStyle name="Normal 6 2 2 4 2 3 2 3" xfId="9534"/>
    <cellStyle name="Normal 6 2 2 4 2 3 3" xfId="9535"/>
    <cellStyle name="Normal 6 2 2 4 2 3 4" xfId="7233"/>
    <cellStyle name="Normal 6 2 2 4 2 3 5" xfId="12447"/>
    <cellStyle name="Normal 6 2 2 4 2 3 6" xfId="5408"/>
    <cellStyle name="Normal 6 2 2 4 2 4" xfId="2782"/>
    <cellStyle name="Normal 6 2 2 4 2 4 2" xfId="13448"/>
    <cellStyle name="Normal 6 2 2 4 2 4 3" xfId="9536"/>
    <cellStyle name="Normal 6 2 2 4 2 5" xfId="9537"/>
    <cellStyle name="Normal 6 2 2 4 2 6" xfId="6421"/>
    <cellStyle name="Normal 6 2 2 4 2 7" xfId="11635"/>
    <cellStyle name="Normal 6 2 2 4 2 8" xfId="4596"/>
    <cellStyle name="Normal 6 2 2 4 3" xfId="867"/>
    <cellStyle name="Normal 6 2 2 4 3 2" xfId="1639"/>
    <cellStyle name="Normal 6 2 2 4 3 2 2" xfId="3596"/>
    <cellStyle name="Normal 6 2 2 4 3 2 2 2" xfId="14262"/>
    <cellStyle name="Normal 6 2 2 4 3 2 2 3" xfId="9538"/>
    <cellStyle name="Normal 6 2 2 4 3 2 3" xfId="9539"/>
    <cellStyle name="Normal 6 2 2 4 3 2 4" xfId="7235"/>
    <cellStyle name="Normal 6 2 2 4 3 2 5" xfId="12449"/>
    <cellStyle name="Normal 6 2 2 4 3 2 6" xfId="5410"/>
    <cellStyle name="Normal 6 2 2 4 3 3" xfId="2920"/>
    <cellStyle name="Normal 6 2 2 4 3 3 2" xfId="13586"/>
    <cellStyle name="Normal 6 2 2 4 3 3 3" xfId="9540"/>
    <cellStyle name="Normal 6 2 2 4 3 4" xfId="9541"/>
    <cellStyle name="Normal 6 2 2 4 3 5" xfId="6559"/>
    <cellStyle name="Normal 6 2 2 4 3 6" xfId="11773"/>
    <cellStyle name="Normal 6 2 2 4 3 7" xfId="4734"/>
    <cellStyle name="Normal 6 2 2 4 4" xfId="1636"/>
    <cellStyle name="Normal 6 2 2 4 4 2" xfId="3593"/>
    <cellStyle name="Normal 6 2 2 4 4 2 2" xfId="14259"/>
    <cellStyle name="Normal 6 2 2 4 4 2 3" xfId="9542"/>
    <cellStyle name="Normal 6 2 2 4 4 3" xfId="9543"/>
    <cellStyle name="Normal 6 2 2 4 4 4" xfId="7232"/>
    <cellStyle name="Normal 6 2 2 4 4 5" xfId="12446"/>
    <cellStyle name="Normal 6 2 2 4 4 6" xfId="5407"/>
    <cellStyle name="Normal 6 2 2 4 5" xfId="2175"/>
    <cellStyle name="Normal 6 2 2 4 5 2" xfId="4028"/>
    <cellStyle name="Normal 6 2 2 4 5 2 2" xfId="14691"/>
    <cellStyle name="Normal 6 2 2 4 5 2 3" xfId="9544"/>
    <cellStyle name="Normal 6 2 2 4 5 3" xfId="9545"/>
    <cellStyle name="Normal 6 2 2 4 5 4" xfId="7667"/>
    <cellStyle name="Normal 6 2 2 4 5 5" xfId="12878"/>
    <cellStyle name="Normal 6 2 2 4 5 6" xfId="5839"/>
    <cellStyle name="Normal 6 2 2 4 6" xfId="2319"/>
    <cellStyle name="Normal 6 2 2 4 6 2" xfId="4163"/>
    <cellStyle name="Normal 6 2 2 4 6 2 2" xfId="14826"/>
    <cellStyle name="Normal 6 2 2 4 6 2 3" xfId="9546"/>
    <cellStyle name="Normal 6 2 2 4 6 3" xfId="7802"/>
    <cellStyle name="Normal 6 2 2 4 6 4" xfId="13013"/>
    <cellStyle name="Normal 6 2 2 4 6 5" xfId="5974"/>
    <cellStyle name="Normal 6 2 2 4 7" xfId="2647"/>
    <cellStyle name="Normal 6 2 2 4 7 2" xfId="13313"/>
    <cellStyle name="Normal 6 2 2 4 7 3" xfId="9547"/>
    <cellStyle name="Normal 6 2 2 4 8" xfId="9548"/>
    <cellStyle name="Normal 6 2 2 4 9" xfId="6286"/>
    <cellStyle name="Normal 6 2 2 5" xfId="616"/>
    <cellStyle name="Normal 6 2 2 5 10" xfId="11542"/>
    <cellStyle name="Normal 6 2 2 5 11" xfId="4503"/>
    <cellStyle name="Normal 6 2 2 5 2" xfId="757"/>
    <cellStyle name="Normal 6 2 2 5 2 2" xfId="1222"/>
    <cellStyle name="Normal 6 2 2 5 2 2 2" xfId="1642"/>
    <cellStyle name="Normal 6 2 2 5 2 2 2 2" xfId="3599"/>
    <cellStyle name="Normal 6 2 2 5 2 2 2 2 2" xfId="14265"/>
    <cellStyle name="Normal 6 2 2 5 2 2 2 2 3" xfId="9549"/>
    <cellStyle name="Normal 6 2 2 5 2 2 2 3" xfId="9550"/>
    <cellStyle name="Normal 6 2 2 5 2 2 2 4" xfId="7238"/>
    <cellStyle name="Normal 6 2 2 5 2 2 2 5" xfId="12452"/>
    <cellStyle name="Normal 6 2 2 5 2 2 2 6" xfId="5413"/>
    <cellStyle name="Normal 6 2 2 5 2 2 3" xfId="3191"/>
    <cellStyle name="Normal 6 2 2 5 2 2 3 2" xfId="13857"/>
    <cellStyle name="Normal 6 2 2 5 2 2 3 3" xfId="9551"/>
    <cellStyle name="Normal 6 2 2 5 2 2 4" xfId="9552"/>
    <cellStyle name="Normal 6 2 2 5 2 2 5" xfId="6830"/>
    <cellStyle name="Normal 6 2 2 5 2 2 6" xfId="12044"/>
    <cellStyle name="Normal 6 2 2 5 2 2 7" xfId="5005"/>
    <cellStyle name="Normal 6 2 2 5 2 3" xfId="1641"/>
    <cellStyle name="Normal 6 2 2 5 2 3 2" xfId="3598"/>
    <cellStyle name="Normal 6 2 2 5 2 3 2 2" xfId="14264"/>
    <cellStyle name="Normal 6 2 2 5 2 3 2 3" xfId="9553"/>
    <cellStyle name="Normal 6 2 2 5 2 3 3" xfId="9554"/>
    <cellStyle name="Normal 6 2 2 5 2 3 4" xfId="7237"/>
    <cellStyle name="Normal 6 2 2 5 2 3 5" xfId="12451"/>
    <cellStyle name="Normal 6 2 2 5 2 3 6" xfId="5412"/>
    <cellStyle name="Normal 6 2 2 5 2 4" xfId="2824"/>
    <cellStyle name="Normal 6 2 2 5 2 4 2" xfId="13490"/>
    <cellStyle name="Normal 6 2 2 5 2 4 3" xfId="9555"/>
    <cellStyle name="Normal 6 2 2 5 2 5" xfId="9556"/>
    <cellStyle name="Normal 6 2 2 5 2 6" xfId="6463"/>
    <cellStyle name="Normal 6 2 2 5 2 7" xfId="11677"/>
    <cellStyle name="Normal 6 2 2 5 2 8" xfId="4638"/>
    <cellStyle name="Normal 6 2 2 5 3" xfId="910"/>
    <cellStyle name="Normal 6 2 2 5 3 2" xfId="1643"/>
    <cellStyle name="Normal 6 2 2 5 3 2 2" xfId="3600"/>
    <cellStyle name="Normal 6 2 2 5 3 2 2 2" xfId="14266"/>
    <cellStyle name="Normal 6 2 2 5 3 2 2 3" xfId="9557"/>
    <cellStyle name="Normal 6 2 2 5 3 2 3" xfId="9558"/>
    <cellStyle name="Normal 6 2 2 5 3 2 4" xfId="7239"/>
    <cellStyle name="Normal 6 2 2 5 3 2 5" xfId="12453"/>
    <cellStyle name="Normal 6 2 2 5 3 2 6" xfId="5414"/>
    <cellStyle name="Normal 6 2 2 5 3 3" xfId="2962"/>
    <cellStyle name="Normal 6 2 2 5 3 3 2" xfId="13628"/>
    <cellStyle name="Normal 6 2 2 5 3 3 3" xfId="9559"/>
    <cellStyle name="Normal 6 2 2 5 3 4" xfId="9560"/>
    <cellStyle name="Normal 6 2 2 5 3 5" xfId="6601"/>
    <cellStyle name="Normal 6 2 2 5 3 6" xfId="11815"/>
    <cellStyle name="Normal 6 2 2 5 3 7" xfId="4776"/>
    <cellStyle name="Normal 6 2 2 5 4" xfId="1640"/>
    <cellStyle name="Normal 6 2 2 5 4 2" xfId="3597"/>
    <cellStyle name="Normal 6 2 2 5 4 2 2" xfId="14263"/>
    <cellStyle name="Normal 6 2 2 5 4 2 3" xfId="9561"/>
    <cellStyle name="Normal 6 2 2 5 4 3" xfId="9562"/>
    <cellStyle name="Normal 6 2 2 5 4 4" xfId="7236"/>
    <cellStyle name="Normal 6 2 2 5 4 5" xfId="12450"/>
    <cellStyle name="Normal 6 2 2 5 4 6" xfId="5411"/>
    <cellStyle name="Normal 6 2 2 5 5" xfId="2217"/>
    <cellStyle name="Normal 6 2 2 5 5 2" xfId="4070"/>
    <cellStyle name="Normal 6 2 2 5 5 2 2" xfId="14733"/>
    <cellStyle name="Normal 6 2 2 5 5 2 3" xfId="9563"/>
    <cellStyle name="Normal 6 2 2 5 5 3" xfId="9564"/>
    <cellStyle name="Normal 6 2 2 5 5 4" xfId="7709"/>
    <cellStyle name="Normal 6 2 2 5 5 5" xfId="12920"/>
    <cellStyle name="Normal 6 2 2 5 5 6" xfId="5881"/>
    <cellStyle name="Normal 6 2 2 5 6" xfId="2361"/>
    <cellStyle name="Normal 6 2 2 5 6 2" xfId="4205"/>
    <cellStyle name="Normal 6 2 2 5 6 2 2" xfId="14868"/>
    <cellStyle name="Normal 6 2 2 5 6 2 3" xfId="9565"/>
    <cellStyle name="Normal 6 2 2 5 6 3" xfId="7844"/>
    <cellStyle name="Normal 6 2 2 5 6 4" xfId="13055"/>
    <cellStyle name="Normal 6 2 2 5 6 5" xfId="6016"/>
    <cellStyle name="Normal 6 2 2 5 7" xfId="2689"/>
    <cellStyle name="Normal 6 2 2 5 7 2" xfId="13355"/>
    <cellStyle name="Normal 6 2 2 5 7 3" xfId="9566"/>
    <cellStyle name="Normal 6 2 2 5 8" xfId="9567"/>
    <cellStyle name="Normal 6 2 2 5 9" xfId="6328"/>
    <cellStyle name="Normal 6 2 2 6" xfId="450"/>
    <cellStyle name="Normal 6 2 2 6 2" xfId="1020"/>
    <cellStyle name="Normal 6 2 2 6 2 2" xfId="1645"/>
    <cellStyle name="Normal 6 2 2 6 2 2 2" xfId="3602"/>
    <cellStyle name="Normal 6 2 2 6 2 2 2 2" xfId="14268"/>
    <cellStyle name="Normal 6 2 2 6 2 2 2 3" xfId="9568"/>
    <cellStyle name="Normal 6 2 2 6 2 2 3" xfId="9569"/>
    <cellStyle name="Normal 6 2 2 6 2 2 4" xfId="7241"/>
    <cellStyle name="Normal 6 2 2 6 2 2 5" xfId="12455"/>
    <cellStyle name="Normal 6 2 2 6 2 2 6" xfId="5416"/>
    <cellStyle name="Normal 6 2 2 6 2 3" xfId="3052"/>
    <cellStyle name="Normal 6 2 2 6 2 3 2" xfId="13718"/>
    <cellStyle name="Normal 6 2 2 6 2 3 3" xfId="9570"/>
    <cellStyle name="Normal 6 2 2 6 2 4" xfId="9571"/>
    <cellStyle name="Normal 6 2 2 6 2 5" xfId="6691"/>
    <cellStyle name="Normal 6 2 2 6 2 6" xfId="11905"/>
    <cellStyle name="Normal 6 2 2 6 2 7" xfId="4866"/>
    <cellStyle name="Normal 6 2 2 6 3" xfId="1644"/>
    <cellStyle name="Normal 6 2 2 6 3 2" xfId="3601"/>
    <cellStyle name="Normal 6 2 2 6 3 2 2" xfId="14267"/>
    <cellStyle name="Normal 6 2 2 6 3 2 3" xfId="9572"/>
    <cellStyle name="Normal 6 2 2 6 3 3" xfId="9573"/>
    <cellStyle name="Normal 6 2 2 6 3 4" xfId="7240"/>
    <cellStyle name="Normal 6 2 2 6 3 5" xfId="12454"/>
    <cellStyle name="Normal 6 2 2 6 3 6" xfId="5415"/>
    <cellStyle name="Normal 6 2 2 6 4" xfId="2600"/>
    <cellStyle name="Normal 6 2 2 6 4 2" xfId="13266"/>
    <cellStyle name="Normal 6 2 2 6 4 3" xfId="9574"/>
    <cellStyle name="Normal 6 2 2 6 5" xfId="9575"/>
    <cellStyle name="Normal 6 2 2 6 6" xfId="6239"/>
    <cellStyle name="Normal 6 2 2 6 7" xfId="11453"/>
    <cellStyle name="Normal 6 2 2 6 8" xfId="4414"/>
    <cellStyle name="Normal 6 2 2 7" xfId="667"/>
    <cellStyle name="Normal 6 2 2 7 2" xfId="1133"/>
    <cellStyle name="Normal 6 2 2 7 2 2" xfId="1647"/>
    <cellStyle name="Normal 6 2 2 7 2 2 2" xfId="3604"/>
    <cellStyle name="Normal 6 2 2 7 2 2 2 2" xfId="14270"/>
    <cellStyle name="Normal 6 2 2 7 2 2 2 3" xfId="9576"/>
    <cellStyle name="Normal 6 2 2 7 2 2 3" xfId="9577"/>
    <cellStyle name="Normal 6 2 2 7 2 2 4" xfId="7243"/>
    <cellStyle name="Normal 6 2 2 7 2 2 5" xfId="12457"/>
    <cellStyle name="Normal 6 2 2 7 2 2 6" xfId="5418"/>
    <cellStyle name="Normal 6 2 2 7 2 3" xfId="3102"/>
    <cellStyle name="Normal 6 2 2 7 2 3 2" xfId="13768"/>
    <cellStyle name="Normal 6 2 2 7 2 3 3" xfId="9578"/>
    <cellStyle name="Normal 6 2 2 7 2 4" xfId="9579"/>
    <cellStyle name="Normal 6 2 2 7 2 5" xfId="6741"/>
    <cellStyle name="Normal 6 2 2 7 2 6" xfId="11955"/>
    <cellStyle name="Normal 6 2 2 7 2 7" xfId="4916"/>
    <cellStyle name="Normal 6 2 2 7 3" xfId="1646"/>
    <cellStyle name="Normal 6 2 2 7 3 2" xfId="3603"/>
    <cellStyle name="Normal 6 2 2 7 3 2 2" xfId="14269"/>
    <cellStyle name="Normal 6 2 2 7 3 2 3" xfId="9580"/>
    <cellStyle name="Normal 6 2 2 7 3 3" xfId="9581"/>
    <cellStyle name="Normal 6 2 2 7 3 4" xfId="7242"/>
    <cellStyle name="Normal 6 2 2 7 3 5" xfId="12456"/>
    <cellStyle name="Normal 6 2 2 7 3 6" xfId="5417"/>
    <cellStyle name="Normal 6 2 2 7 4" xfId="2735"/>
    <cellStyle name="Normal 6 2 2 7 4 2" xfId="13401"/>
    <cellStyle name="Normal 6 2 2 7 4 3" xfId="9582"/>
    <cellStyle name="Normal 6 2 2 7 5" xfId="9583"/>
    <cellStyle name="Normal 6 2 2 7 6" xfId="6374"/>
    <cellStyle name="Normal 6 2 2 7 7" xfId="11588"/>
    <cellStyle name="Normal 6 2 2 7 8" xfId="4549"/>
    <cellStyle name="Normal 6 2 2 8" xfId="334"/>
    <cellStyle name="Normal 6 2 2 8 2" xfId="962"/>
    <cellStyle name="Normal 6 2 2 8 2 2" xfId="1649"/>
    <cellStyle name="Normal 6 2 2 8 2 2 2" xfId="3606"/>
    <cellStyle name="Normal 6 2 2 8 2 2 2 2" xfId="14272"/>
    <cellStyle name="Normal 6 2 2 8 2 2 2 3" xfId="9584"/>
    <cellStyle name="Normal 6 2 2 8 2 2 3" xfId="9585"/>
    <cellStyle name="Normal 6 2 2 8 2 2 4" xfId="7245"/>
    <cellStyle name="Normal 6 2 2 8 2 2 5" xfId="12459"/>
    <cellStyle name="Normal 6 2 2 8 2 2 6" xfId="5420"/>
    <cellStyle name="Normal 6 2 2 8 2 3" xfId="3008"/>
    <cellStyle name="Normal 6 2 2 8 2 3 2" xfId="13674"/>
    <cellStyle name="Normal 6 2 2 8 2 3 3" xfId="9586"/>
    <cellStyle name="Normal 6 2 2 8 2 4" xfId="9587"/>
    <cellStyle name="Normal 6 2 2 8 2 5" xfId="6647"/>
    <cellStyle name="Normal 6 2 2 8 2 6" xfId="11861"/>
    <cellStyle name="Normal 6 2 2 8 2 7" xfId="4822"/>
    <cellStyle name="Normal 6 2 2 8 3" xfId="1648"/>
    <cellStyle name="Normal 6 2 2 8 3 2" xfId="3605"/>
    <cellStyle name="Normal 6 2 2 8 3 2 2" xfId="14271"/>
    <cellStyle name="Normal 6 2 2 8 3 2 3" xfId="9588"/>
    <cellStyle name="Normal 6 2 2 8 3 3" xfId="9589"/>
    <cellStyle name="Normal 6 2 2 8 3 4" xfId="7244"/>
    <cellStyle name="Normal 6 2 2 8 3 5" xfId="12458"/>
    <cellStyle name="Normal 6 2 2 8 3 6" xfId="5419"/>
    <cellStyle name="Normal 6 2 2 8 4" xfId="2551"/>
    <cellStyle name="Normal 6 2 2 8 4 2" xfId="13217"/>
    <cellStyle name="Normal 6 2 2 8 4 3" xfId="9590"/>
    <cellStyle name="Normal 6 2 2 8 5" xfId="9591"/>
    <cellStyle name="Normal 6 2 2 8 6" xfId="6190"/>
    <cellStyle name="Normal 6 2 2 8 7" xfId="11404"/>
    <cellStyle name="Normal 6 2 2 8 8" xfId="4365"/>
    <cellStyle name="Normal 6 2 2 9" xfId="816"/>
    <cellStyle name="Normal 6 2 2 9 2" xfId="1650"/>
    <cellStyle name="Normal 6 2 2 9 2 2" xfId="3607"/>
    <cellStyle name="Normal 6 2 2 9 2 2 2" xfId="14273"/>
    <cellStyle name="Normal 6 2 2 9 2 2 3" xfId="9592"/>
    <cellStyle name="Normal 6 2 2 9 2 3" xfId="9593"/>
    <cellStyle name="Normal 6 2 2 9 2 4" xfId="7246"/>
    <cellStyle name="Normal 6 2 2 9 2 5" xfId="12460"/>
    <cellStyle name="Normal 6 2 2 9 2 6" xfId="5421"/>
    <cellStyle name="Normal 6 2 2 9 3" xfId="2873"/>
    <cellStyle name="Normal 6 2 2 9 3 2" xfId="13539"/>
    <cellStyle name="Normal 6 2 2 9 3 3" xfId="9594"/>
    <cellStyle name="Normal 6 2 2 9 4" xfId="9595"/>
    <cellStyle name="Normal 6 2 2 9 5" xfId="6512"/>
    <cellStyle name="Normal 6 2 2 9 6" xfId="11726"/>
    <cellStyle name="Normal 6 2 2 9 7" xfId="4687"/>
    <cellStyle name="Normal 6 2 3" xfId="100"/>
    <cellStyle name="Normal 6 2 3 10" xfId="2124"/>
    <cellStyle name="Normal 6 2 3 10 2" xfId="3983"/>
    <cellStyle name="Normal 6 2 3 10 2 2" xfId="14646"/>
    <cellStyle name="Normal 6 2 3 10 2 3" xfId="9596"/>
    <cellStyle name="Normal 6 2 3 10 3" xfId="9597"/>
    <cellStyle name="Normal 6 2 3 10 4" xfId="7622"/>
    <cellStyle name="Normal 6 2 3 10 5" xfId="12833"/>
    <cellStyle name="Normal 6 2 3 10 6" xfId="5794"/>
    <cellStyle name="Normal 6 2 3 11" xfId="2275"/>
    <cellStyle name="Normal 6 2 3 11 2" xfId="4119"/>
    <cellStyle name="Normal 6 2 3 11 2 2" xfId="14782"/>
    <cellStyle name="Normal 6 2 3 11 2 3" xfId="9598"/>
    <cellStyle name="Normal 6 2 3 11 3" xfId="7758"/>
    <cellStyle name="Normal 6 2 3 11 4" xfId="12969"/>
    <cellStyle name="Normal 6 2 3 11 5" xfId="5930"/>
    <cellStyle name="Normal 6 2 3 12" xfId="2458"/>
    <cellStyle name="Normal 6 2 3 12 2" xfId="9599"/>
    <cellStyle name="Normal 6 2 3 12 3" xfId="13126"/>
    <cellStyle name="Normal 6 2 3 12 4" xfId="6070"/>
    <cellStyle name="Normal 6 2 3 13" xfId="9600"/>
    <cellStyle name="Normal 6 2 3 14" xfId="6097"/>
    <cellStyle name="Normal 6 2 3 15" xfId="11313"/>
    <cellStyle name="Normal 6 2 3 16" xfId="4274"/>
    <cellStyle name="Normal 6 2 3 2" xfId="556"/>
    <cellStyle name="Normal 6 2 3 2 10" xfId="11503"/>
    <cellStyle name="Normal 6 2 3 2 11" xfId="4464"/>
    <cellStyle name="Normal 6 2 3 2 2" xfId="717"/>
    <cellStyle name="Normal 6 2 3 2 2 2" xfId="1183"/>
    <cellStyle name="Normal 6 2 3 2 2 2 2" xfId="1653"/>
    <cellStyle name="Normal 6 2 3 2 2 2 2 2" xfId="3610"/>
    <cellStyle name="Normal 6 2 3 2 2 2 2 2 2" xfId="14276"/>
    <cellStyle name="Normal 6 2 3 2 2 2 2 2 3" xfId="9601"/>
    <cellStyle name="Normal 6 2 3 2 2 2 2 3" xfId="9602"/>
    <cellStyle name="Normal 6 2 3 2 2 2 2 4" xfId="7249"/>
    <cellStyle name="Normal 6 2 3 2 2 2 2 5" xfId="12463"/>
    <cellStyle name="Normal 6 2 3 2 2 2 2 6" xfId="5424"/>
    <cellStyle name="Normal 6 2 3 2 2 2 3" xfId="3152"/>
    <cellStyle name="Normal 6 2 3 2 2 2 3 2" xfId="13818"/>
    <cellStyle name="Normal 6 2 3 2 2 2 3 3" xfId="9603"/>
    <cellStyle name="Normal 6 2 3 2 2 2 4" xfId="9604"/>
    <cellStyle name="Normal 6 2 3 2 2 2 5" xfId="6791"/>
    <cellStyle name="Normal 6 2 3 2 2 2 6" xfId="12005"/>
    <cellStyle name="Normal 6 2 3 2 2 2 7" xfId="4966"/>
    <cellStyle name="Normal 6 2 3 2 2 3" xfId="1652"/>
    <cellStyle name="Normal 6 2 3 2 2 3 2" xfId="3609"/>
    <cellStyle name="Normal 6 2 3 2 2 3 2 2" xfId="14275"/>
    <cellStyle name="Normal 6 2 3 2 2 3 2 3" xfId="9605"/>
    <cellStyle name="Normal 6 2 3 2 2 3 3" xfId="9606"/>
    <cellStyle name="Normal 6 2 3 2 2 3 4" xfId="7248"/>
    <cellStyle name="Normal 6 2 3 2 2 3 5" xfId="12462"/>
    <cellStyle name="Normal 6 2 3 2 2 3 6" xfId="5423"/>
    <cellStyle name="Normal 6 2 3 2 2 4" xfId="2785"/>
    <cellStyle name="Normal 6 2 3 2 2 4 2" xfId="13451"/>
    <cellStyle name="Normal 6 2 3 2 2 4 3" xfId="9607"/>
    <cellStyle name="Normal 6 2 3 2 2 5" xfId="9608"/>
    <cellStyle name="Normal 6 2 3 2 2 6" xfId="6424"/>
    <cellStyle name="Normal 6 2 3 2 2 7" xfId="11638"/>
    <cellStyle name="Normal 6 2 3 2 2 8" xfId="4599"/>
    <cellStyle name="Normal 6 2 3 2 3" xfId="870"/>
    <cellStyle name="Normal 6 2 3 2 3 2" xfId="1654"/>
    <cellStyle name="Normal 6 2 3 2 3 2 2" xfId="3611"/>
    <cellStyle name="Normal 6 2 3 2 3 2 2 2" xfId="14277"/>
    <cellStyle name="Normal 6 2 3 2 3 2 2 3" xfId="9609"/>
    <cellStyle name="Normal 6 2 3 2 3 2 3" xfId="9610"/>
    <cellStyle name="Normal 6 2 3 2 3 2 4" xfId="7250"/>
    <cellStyle name="Normal 6 2 3 2 3 2 5" xfId="12464"/>
    <cellStyle name="Normal 6 2 3 2 3 2 6" xfId="5425"/>
    <cellStyle name="Normal 6 2 3 2 3 3" xfId="2923"/>
    <cellStyle name="Normal 6 2 3 2 3 3 2" xfId="13589"/>
    <cellStyle name="Normal 6 2 3 2 3 3 3" xfId="9611"/>
    <cellStyle name="Normal 6 2 3 2 3 4" xfId="9612"/>
    <cellStyle name="Normal 6 2 3 2 3 5" xfId="6562"/>
    <cellStyle name="Normal 6 2 3 2 3 6" xfId="11776"/>
    <cellStyle name="Normal 6 2 3 2 3 7" xfId="4737"/>
    <cellStyle name="Normal 6 2 3 2 4" xfId="1651"/>
    <cellStyle name="Normal 6 2 3 2 4 2" xfId="3608"/>
    <cellStyle name="Normal 6 2 3 2 4 2 2" xfId="14274"/>
    <cellStyle name="Normal 6 2 3 2 4 2 3" xfId="9613"/>
    <cellStyle name="Normal 6 2 3 2 4 3" xfId="9614"/>
    <cellStyle name="Normal 6 2 3 2 4 4" xfId="7247"/>
    <cellStyle name="Normal 6 2 3 2 4 5" xfId="12461"/>
    <cellStyle name="Normal 6 2 3 2 4 6" xfId="5422"/>
    <cellStyle name="Normal 6 2 3 2 5" xfId="2178"/>
    <cellStyle name="Normal 6 2 3 2 5 2" xfId="4031"/>
    <cellStyle name="Normal 6 2 3 2 5 2 2" xfId="14694"/>
    <cellStyle name="Normal 6 2 3 2 5 2 3" xfId="9615"/>
    <cellStyle name="Normal 6 2 3 2 5 3" xfId="9616"/>
    <cellStyle name="Normal 6 2 3 2 5 4" xfId="7670"/>
    <cellStyle name="Normal 6 2 3 2 5 5" xfId="12881"/>
    <cellStyle name="Normal 6 2 3 2 5 6" xfId="5842"/>
    <cellStyle name="Normal 6 2 3 2 6" xfId="2322"/>
    <cellStyle name="Normal 6 2 3 2 6 2" xfId="4166"/>
    <cellStyle name="Normal 6 2 3 2 6 2 2" xfId="14829"/>
    <cellStyle name="Normal 6 2 3 2 6 2 3" xfId="9617"/>
    <cellStyle name="Normal 6 2 3 2 6 3" xfId="7805"/>
    <cellStyle name="Normal 6 2 3 2 6 4" xfId="13016"/>
    <cellStyle name="Normal 6 2 3 2 6 5" xfId="5977"/>
    <cellStyle name="Normal 6 2 3 2 7" xfId="2650"/>
    <cellStyle name="Normal 6 2 3 2 7 2" xfId="13316"/>
    <cellStyle name="Normal 6 2 3 2 7 3" xfId="9618"/>
    <cellStyle name="Normal 6 2 3 2 8" xfId="9619"/>
    <cellStyle name="Normal 6 2 3 2 9" xfId="6289"/>
    <cellStyle name="Normal 6 2 3 3" xfId="619"/>
    <cellStyle name="Normal 6 2 3 3 10" xfId="11545"/>
    <cellStyle name="Normal 6 2 3 3 11" xfId="4506"/>
    <cellStyle name="Normal 6 2 3 3 2" xfId="760"/>
    <cellStyle name="Normal 6 2 3 3 2 2" xfId="1225"/>
    <cellStyle name="Normal 6 2 3 3 2 2 2" xfId="1657"/>
    <cellStyle name="Normal 6 2 3 3 2 2 2 2" xfId="3614"/>
    <cellStyle name="Normal 6 2 3 3 2 2 2 2 2" xfId="14280"/>
    <cellStyle name="Normal 6 2 3 3 2 2 2 2 3" xfId="9620"/>
    <cellStyle name="Normal 6 2 3 3 2 2 2 3" xfId="9621"/>
    <cellStyle name="Normal 6 2 3 3 2 2 2 4" xfId="7253"/>
    <cellStyle name="Normal 6 2 3 3 2 2 2 5" xfId="12467"/>
    <cellStyle name="Normal 6 2 3 3 2 2 2 6" xfId="5428"/>
    <cellStyle name="Normal 6 2 3 3 2 2 3" xfId="3194"/>
    <cellStyle name="Normal 6 2 3 3 2 2 3 2" xfId="13860"/>
    <cellStyle name="Normal 6 2 3 3 2 2 3 3" xfId="9622"/>
    <cellStyle name="Normal 6 2 3 3 2 2 4" xfId="9623"/>
    <cellStyle name="Normal 6 2 3 3 2 2 5" xfId="6833"/>
    <cellStyle name="Normal 6 2 3 3 2 2 6" xfId="12047"/>
    <cellStyle name="Normal 6 2 3 3 2 2 7" xfId="5008"/>
    <cellStyle name="Normal 6 2 3 3 2 3" xfId="1656"/>
    <cellStyle name="Normal 6 2 3 3 2 3 2" xfId="3613"/>
    <cellStyle name="Normal 6 2 3 3 2 3 2 2" xfId="14279"/>
    <cellStyle name="Normal 6 2 3 3 2 3 2 3" xfId="9624"/>
    <cellStyle name="Normal 6 2 3 3 2 3 3" xfId="9625"/>
    <cellStyle name="Normal 6 2 3 3 2 3 4" xfId="7252"/>
    <cellStyle name="Normal 6 2 3 3 2 3 5" xfId="12466"/>
    <cellStyle name="Normal 6 2 3 3 2 3 6" xfId="5427"/>
    <cellStyle name="Normal 6 2 3 3 2 4" xfId="2827"/>
    <cellStyle name="Normal 6 2 3 3 2 4 2" xfId="13493"/>
    <cellStyle name="Normal 6 2 3 3 2 4 3" xfId="9626"/>
    <cellStyle name="Normal 6 2 3 3 2 5" xfId="9627"/>
    <cellStyle name="Normal 6 2 3 3 2 6" xfId="6466"/>
    <cellStyle name="Normal 6 2 3 3 2 7" xfId="11680"/>
    <cellStyle name="Normal 6 2 3 3 2 8" xfId="4641"/>
    <cellStyle name="Normal 6 2 3 3 3" xfId="913"/>
    <cellStyle name="Normal 6 2 3 3 3 2" xfId="1658"/>
    <cellStyle name="Normal 6 2 3 3 3 2 2" xfId="3615"/>
    <cellStyle name="Normal 6 2 3 3 3 2 2 2" xfId="14281"/>
    <cellStyle name="Normal 6 2 3 3 3 2 2 3" xfId="9628"/>
    <cellStyle name="Normal 6 2 3 3 3 2 3" xfId="9629"/>
    <cellStyle name="Normal 6 2 3 3 3 2 4" xfId="7254"/>
    <cellStyle name="Normal 6 2 3 3 3 2 5" xfId="12468"/>
    <cellStyle name="Normal 6 2 3 3 3 2 6" xfId="5429"/>
    <cellStyle name="Normal 6 2 3 3 3 3" xfId="2965"/>
    <cellStyle name="Normal 6 2 3 3 3 3 2" xfId="13631"/>
    <cellStyle name="Normal 6 2 3 3 3 3 3" xfId="9630"/>
    <cellStyle name="Normal 6 2 3 3 3 4" xfId="9631"/>
    <cellStyle name="Normal 6 2 3 3 3 5" xfId="6604"/>
    <cellStyle name="Normal 6 2 3 3 3 6" xfId="11818"/>
    <cellStyle name="Normal 6 2 3 3 3 7" xfId="4779"/>
    <cellStyle name="Normal 6 2 3 3 4" xfId="1655"/>
    <cellStyle name="Normal 6 2 3 3 4 2" xfId="3612"/>
    <cellStyle name="Normal 6 2 3 3 4 2 2" xfId="14278"/>
    <cellStyle name="Normal 6 2 3 3 4 2 3" xfId="9632"/>
    <cellStyle name="Normal 6 2 3 3 4 3" xfId="9633"/>
    <cellStyle name="Normal 6 2 3 3 4 4" xfId="7251"/>
    <cellStyle name="Normal 6 2 3 3 4 5" xfId="12465"/>
    <cellStyle name="Normal 6 2 3 3 4 6" xfId="5426"/>
    <cellStyle name="Normal 6 2 3 3 5" xfId="2220"/>
    <cellStyle name="Normal 6 2 3 3 5 2" xfId="4073"/>
    <cellStyle name="Normal 6 2 3 3 5 2 2" xfId="14736"/>
    <cellStyle name="Normal 6 2 3 3 5 2 3" xfId="9634"/>
    <cellStyle name="Normal 6 2 3 3 5 3" xfId="9635"/>
    <cellStyle name="Normal 6 2 3 3 5 4" xfId="7712"/>
    <cellStyle name="Normal 6 2 3 3 5 5" xfId="12923"/>
    <cellStyle name="Normal 6 2 3 3 5 6" xfId="5884"/>
    <cellStyle name="Normal 6 2 3 3 6" xfId="2364"/>
    <cellStyle name="Normal 6 2 3 3 6 2" xfId="4208"/>
    <cellStyle name="Normal 6 2 3 3 6 2 2" xfId="14871"/>
    <cellStyle name="Normal 6 2 3 3 6 2 3" xfId="9636"/>
    <cellStyle name="Normal 6 2 3 3 6 3" xfId="7847"/>
    <cellStyle name="Normal 6 2 3 3 6 4" xfId="13058"/>
    <cellStyle name="Normal 6 2 3 3 6 5" xfId="6019"/>
    <cellStyle name="Normal 6 2 3 3 7" xfId="2692"/>
    <cellStyle name="Normal 6 2 3 3 7 2" xfId="13358"/>
    <cellStyle name="Normal 6 2 3 3 7 3" xfId="9637"/>
    <cellStyle name="Normal 6 2 3 3 8" xfId="9638"/>
    <cellStyle name="Normal 6 2 3 3 9" xfId="6331"/>
    <cellStyle name="Normal 6 2 3 4" xfId="453"/>
    <cellStyle name="Normal 6 2 3 4 2" xfId="1023"/>
    <cellStyle name="Normal 6 2 3 4 2 2" xfId="1660"/>
    <cellStyle name="Normal 6 2 3 4 2 2 2" xfId="3617"/>
    <cellStyle name="Normal 6 2 3 4 2 2 2 2" xfId="14283"/>
    <cellStyle name="Normal 6 2 3 4 2 2 2 3" xfId="9639"/>
    <cellStyle name="Normal 6 2 3 4 2 2 3" xfId="9640"/>
    <cellStyle name="Normal 6 2 3 4 2 2 4" xfId="7256"/>
    <cellStyle name="Normal 6 2 3 4 2 2 5" xfId="12470"/>
    <cellStyle name="Normal 6 2 3 4 2 2 6" xfId="5431"/>
    <cellStyle name="Normal 6 2 3 4 2 3" xfId="3055"/>
    <cellStyle name="Normal 6 2 3 4 2 3 2" xfId="13721"/>
    <cellStyle name="Normal 6 2 3 4 2 3 3" xfId="9641"/>
    <cellStyle name="Normal 6 2 3 4 2 4" xfId="9642"/>
    <cellStyle name="Normal 6 2 3 4 2 5" xfId="6694"/>
    <cellStyle name="Normal 6 2 3 4 2 6" xfId="11908"/>
    <cellStyle name="Normal 6 2 3 4 2 7" xfId="4869"/>
    <cellStyle name="Normal 6 2 3 4 3" xfId="1659"/>
    <cellStyle name="Normal 6 2 3 4 3 2" xfId="3616"/>
    <cellStyle name="Normal 6 2 3 4 3 2 2" xfId="14282"/>
    <cellStyle name="Normal 6 2 3 4 3 2 3" xfId="9643"/>
    <cellStyle name="Normal 6 2 3 4 3 3" xfId="9644"/>
    <cellStyle name="Normal 6 2 3 4 3 4" xfId="7255"/>
    <cellStyle name="Normal 6 2 3 4 3 5" xfId="12469"/>
    <cellStyle name="Normal 6 2 3 4 3 6" xfId="5430"/>
    <cellStyle name="Normal 6 2 3 4 4" xfId="2603"/>
    <cellStyle name="Normal 6 2 3 4 4 2" xfId="13269"/>
    <cellStyle name="Normal 6 2 3 4 4 3" xfId="9645"/>
    <cellStyle name="Normal 6 2 3 4 5" xfId="9646"/>
    <cellStyle name="Normal 6 2 3 4 6" xfId="6242"/>
    <cellStyle name="Normal 6 2 3 4 7" xfId="11456"/>
    <cellStyle name="Normal 6 2 3 4 8" xfId="4417"/>
    <cellStyle name="Normal 6 2 3 5" xfId="670"/>
    <cellStyle name="Normal 6 2 3 5 2" xfId="1136"/>
    <cellStyle name="Normal 6 2 3 5 2 2" xfId="1662"/>
    <cellStyle name="Normal 6 2 3 5 2 2 2" xfId="3619"/>
    <cellStyle name="Normal 6 2 3 5 2 2 2 2" xfId="14285"/>
    <cellStyle name="Normal 6 2 3 5 2 2 2 3" xfId="9647"/>
    <cellStyle name="Normal 6 2 3 5 2 2 3" xfId="9648"/>
    <cellStyle name="Normal 6 2 3 5 2 2 4" xfId="7258"/>
    <cellStyle name="Normal 6 2 3 5 2 2 5" xfId="12472"/>
    <cellStyle name="Normal 6 2 3 5 2 2 6" xfId="5433"/>
    <cellStyle name="Normal 6 2 3 5 2 3" xfId="3105"/>
    <cellStyle name="Normal 6 2 3 5 2 3 2" xfId="13771"/>
    <cellStyle name="Normal 6 2 3 5 2 3 3" xfId="9649"/>
    <cellStyle name="Normal 6 2 3 5 2 4" xfId="9650"/>
    <cellStyle name="Normal 6 2 3 5 2 5" xfId="6744"/>
    <cellStyle name="Normal 6 2 3 5 2 6" xfId="11958"/>
    <cellStyle name="Normal 6 2 3 5 2 7" xfId="4919"/>
    <cellStyle name="Normal 6 2 3 5 3" xfId="1661"/>
    <cellStyle name="Normal 6 2 3 5 3 2" xfId="3618"/>
    <cellStyle name="Normal 6 2 3 5 3 2 2" xfId="14284"/>
    <cellStyle name="Normal 6 2 3 5 3 2 3" xfId="9651"/>
    <cellStyle name="Normal 6 2 3 5 3 3" xfId="9652"/>
    <cellStyle name="Normal 6 2 3 5 3 4" xfId="7257"/>
    <cellStyle name="Normal 6 2 3 5 3 5" xfId="12471"/>
    <cellStyle name="Normal 6 2 3 5 3 6" xfId="5432"/>
    <cellStyle name="Normal 6 2 3 5 4" xfId="2738"/>
    <cellStyle name="Normal 6 2 3 5 4 2" xfId="13404"/>
    <cellStyle name="Normal 6 2 3 5 4 3" xfId="9653"/>
    <cellStyle name="Normal 6 2 3 5 5" xfId="9654"/>
    <cellStyle name="Normal 6 2 3 5 6" xfId="6377"/>
    <cellStyle name="Normal 6 2 3 5 7" xfId="11591"/>
    <cellStyle name="Normal 6 2 3 5 8" xfId="4552"/>
    <cellStyle name="Normal 6 2 3 6" xfId="337"/>
    <cellStyle name="Normal 6 2 3 6 2" xfId="965"/>
    <cellStyle name="Normal 6 2 3 6 2 2" xfId="1664"/>
    <cellStyle name="Normal 6 2 3 6 2 2 2" xfId="3621"/>
    <cellStyle name="Normal 6 2 3 6 2 2 2 2" xfId="14287"/>
    <cellStyle name="Normal 6 2 3 6 2 2 2 3" xfId="9655"/>
    <cellStyle name="Normal 6 2 3 6 2 2 3" xfId="9656"/>
    <cellStyle name="Normal 6 2 3 6 2 2 4" xfId="7260"/>
    <cellStyle name="Normal 6 2 3 6 2 2 5" xfId="12474"/>
    <cellStyle name="Normal 6 2 3 6 2 2 6" xfId="5435"/>
    <cellStyle name="Normal 6 2 3 6 2 3" xfId="3011"/>
    <cellStyle name="Normal 6 2 3 6 2 3 2" xfId="13677"/>
    <cellStyle name="Normal 6 2 3 6 2 3 3" xfId="9657"/>
    <cellStyle name="Normal 6 2 3 6 2 4" xfId="9658"/>
    <cellStyle name="Normal 6 2 3 6 2 5" xfId="6650"/>
    <cellStyle name="Normal 6 2 3 6 2 6" xfId="11864"/>
    <cellStyle name="Normal 6 2 3 6 2 7" xfId="4825"/>
    <cellStyle name="Normal 6 2 3 6 3" xfId="1663"/>
    <cellStyle name="Normal 6 2 3 6 3 2" xfId="3620"/>
    <cellStyle name="Normal 6 2 3 6 3 2 2" xfId="14286"/>
    <cellStyle name="Normal 6 2 3 6 3 2 3" xfId="9659"/>
    <cellStyle name="Normal 6 2 3 6 3 3" xfId="9660"/>
    <cellStyle name="Normal 6 2 3 6 3 4" xfId="7259"/>
    <cellStyle name="Normal 6 2 3 6 3 5" xfId="12473"/>
    <cellStyle name="Normal 6 2 3 6 3 6" xfId="5434"/>
    <cellStyle name="Normal 6 2 3 6 4" xfId="2554"/>
    <cellStyle name="Normal 6 2 3 6 4 2" xfId="13220"/>
    <cellStyle name="Normal 6 2 3 6 4 3" xfId="9661"/>
    <cellStyle name="Normal 6 2 3 6 5" xfId="9662"/>
    <cellStyle name="Normal 6 2 3 6 6" xfId="6193"/>
    <cellStyle name="Normal 6 2 3 6 7" xfId="11407"/>
    <cellStyle name="Normal 6 2 3 6 8" xfId="4368"/>
    <cellStyle name="Normal 6 2 3 7" xfId="819"/>
    <cellStyle name="Normal 6 2 3 7 2" xfId="1665"/>
    <cellStyle name="Normal 6 2 3 7 2 2" xfId="3622"/>
    <cellStyle name="Normal 6 2 3 7 2 2 2" xfId="14288"/>
    <cellStyle name="Normal 6 2 3 7 2 2 3" xfId="9663"/>
    <cellStyle name="Normal 6 2 3 7 2 3" xfId="9664"/>
    <cellStyle name="Normal 6 2 3 7 2 4" xfId="7261"/>
    <cellStyle name="Normal 6 2 3 7 2 5" xfId="12475"/>
    <cellStyle name="Normal 6 2 3 7 2 6" xfId="5436"/>
    <cellStyle name="Normal 6 2 3 7 3" xfId="2876"/>
    <cellStyle name="Normal 6 2 3 7 3 2" xfId="13542"/>
    <cellStyle name="Normal 6 2 3 7 3 3" xfId="9665"/>
    <cellStyle name="Normal 6 2 3 7 4" xfId="9666"/>
    <cellStyle name="Normal 6 2 3 7 5" xfId="6515"/>
    <cellStyle name="Normal 6 2 3 7 6" xfId="11729"/>
    <cellStyle name="Normal 6 2 3 7 7" xfId="4690"/>
    <cellStyle name="Normal 6 2 3 8" xfId="1286"/>
    <cellStyle name="Normal 6 2 3 8 2" xfId="3243"/>
    <cellStyle name="Normal 6 2 3 8 2 2" xfId="13909"/>
    <cellStyle name="Normal 6 2 3 8 2 3" xfId="9667"/>
    <cellStyle name="Normal 6 2 3 8 3" xfId="9668"/>
    <cellStyle name="Normal 6 2 3 8 4" xfId="6882"/>
    <cellStyle name="Normal 6 2 3 8 5" xfId="12096"/>
    <cellStyle name="Normal 6 2 3 8 6" xfId="5057"/>
    <cellStyle name="Normal 6 2 3 9" xfId="229"/>
    <cellStyle name="Normal 6 2 3 9 2" xfId="2509"/>
    <cellStyle name="Normal 6 2 3 9 2 2" xfId="13176"/>
    <cellStyle name="Normal 6 2 3 9 2 3" xfId="9669"/>
    <cellStyle name="Normal 6 2 3 9 3" xfId="9670"/>
    <cellStyle name="Normal 6 2 3 9 4" xfId="6148"/>
    <cellStyle name="Normal 6 2 3 9 5" xfId="11363"/>
    <cellStyle name="Normal 6 2 3 9 6" xfId="4324"/>
    <cellStyle name="Normal 6 2 4" xfId="137"/>
    <cellStyle name="Normal 6 2 4 10" xfId="2125"/>
    <cellStyle name="Normal 6 2 4 10 2" xfId="3984"/>
    <cellStyle name="Normal 6 2 4 10 2 2" xfId="14647"/>
    <cellStyle name="Normal 6 2 4 10 2 3" xfId="9671"/>
    <cellStyle name="Normal 6 2 4 10 3" xfId="9672"/>
    <cellStyle name="Normal 6 2 4 10 4" xfId="7623"/>
    <cellStyle name="Normal 6 2 4 10 5" xfId="12834"/>
    <cellStyle name="Normal 6 2 4 10 6" xfId="5795"/>
    <cellStyle name="Normal 6 2 4 11" xfId="2276"/>
    <cellStyle name="Normal 6 2 4 11 2" xfId="4120"/>
    <cellStyle name="Normal 6 2 4 11 2 2" xfId="14783"/>
    <cellStyle name="Normal 6 2 4 11 2 3" xfId="9673"/>
    <cellStyle name="Normal 6 2 4 11 3" xfId="7759"/>
    <cellStyle name="Normal 6 2 4 11 4" xfId="12970"/>
    <cellStyle name="Normal 6 2 4 11 5" xfId="5931"/>
    <cellStyle name="Normal 6 2 4 12" xfId="2473"/>
    <cellStyle name="Normal 6 2 4 12 2" xfId="9674"/>
    <cellStyle name="Normal 6 2 4 12 3" xfId="13141"/>
    <cellStyle name="Normal 6 2 4 12 4" xfId="6071"/>
    <cellStyle name="Normal 6 2 4 13" xfId="9675"/>
    <cellStyle name="Normal 6 2 4 14" xfId="6112"/>
    <cellStyle name="Normal 6 2 4 15" xfId="11328"/>
    <cellStyle name="Normal 6 2 4 16" xfId="4289"/>
    <cellStyle name="Normal 6 2 4 2" xfId="557"/>
    <cellStyle name="Normal 6 2 4 2 10" xfId="11504"/>
    <cellStyle name="Normal 6 2 4 2 11" xfId="4465"/>
    <cellStyle name="Normal 6 2 4 2 2" xfId="718"/>
    <cellStyle name="Normal 6 2 4 2 2 2" xfId="1184"/>
    <cellStyle name="Normal 6 2 4 2 2 2 2" xfId="1668"/>
    <cellStyle name="Normal 6 2 4 2 2 2 2 2" xfId="3625"/>
    <cellStyle name="Normal 6 2 4 2 2 2 2 2 2" xfId="14291"/>
    <cellStyle name="Normal 6 2 4 2 2 2 2 2 3" xfId="9676"/>
    <cellStyle name="Normal 6 2 4 2 2 2 2 3" xfId="9677"/>
    <cellStyle name="Normal 6 2 4 2 2 2 2 4" xfId="7264"/>
    <cellStyle name="Normal 6 2 4 2 2 2 2 5" xfId="12478"/>
    <cellStyle name="Normal 6 2 4 2 2 2 2 6" xfId="5439"/>
    <cellStyle name="Normal 6 2 4 2 2 2 3" xfId="3153"/>
    <cellStyle name="Normal 6 2 4 2 2 2 3 2" xfId="13819"/>
    <cellStyle name="Normal 6 2 4 2 2 2 3 3" xfId="9678"/>
    <cellStyle name="Normal 6 2 4 2 2 2 4" xfId="9679"/>
    <cellStyle name="Normal 6 2 4 2 2 2 5" xfId="6792"/>
    <cellStyle name="Normal 6 2 4 2 2 2 6" xfId="12006"/>
    <cellStyle name="Normal 6 2 4 2 2 2 7" xfId="4967"/>
    <cellStyle name="Normal 6 2 4 2 2 3" xfId="1667"/>
    <cellStyle name="Normal 6 2 4 2 2 3 2" xfId="3624"/>
    <cellStyle name="Normal 6 2 4 2 2 3 2 2" xfId="14290"/>
    <cellStyle name="Normal 6 2 4 2 2 3 2 3" xfId="9680"/>
    <cellStyle name="Normal 6 2 4 2 2 3 3" xfId="9681"/>
    <cellStyle name="Normal 6 2 4 2 2 3 4" xfId="7263"/>
    <cellStyle name="Normal 6 2 4 2 2 3 5" xfId="12477"/>
    <cellStyle name="Normal 6 2 4 2 2 3 6" xfId="5438"/>
    <cellStyle name="Normal 6 2 4 2 2 4" xfId="2786"/>
    <cellStyle name="Normal 6 2 4 2 2 4 2" xfId="13452"/>
    <cellStyle name="Normal 6 2 4 2 2 4 3" xfId="9682"/>
    <cellStyle name="Normal 6 2 4 2 2 5" xfId="9683"/>
    <cellStyle name="Normal 6 2 4 2 2 6" xfId="6425"/>
    <cellStyle name="Normal 6 2 4 2 2 7" xfId="11639"/>
    <cellStyle name="Normal 6 2 4 2 2 8" xfId="4600"/>
    <cellStyle name="Normal 6 2 4 2 3" xfId="871"/>
    <cellStyle name="Normal 6 2 4 2 3 2" xfId="1669"/>
    <cellStyle name="Normal 6 2 4 2 3 2 2" xfId="3626"/>
    <cellStyle name="Normal 6 2 4 2 3 2 2 2" xfId="14292"/>
    <cellStyle name="Normal 6 2 4 2 3 2 2 3" xfId="9684"/>
    <cellStyle name="Normal 6 2 4 2 3 2 3" xfId="9685"/>
    <cellStyle name="Normal 6 2 4 2 3 2 4" xfId="7265"/>
    <cellStyle name="Normal 6 2 4 2 3 2 5" xfId="12479"/>
    <cellStyle name="Normal 6 2 4 2 3 2 6" xfId="5440"/>
    <cellStyle name="Normal 6 2 4 2 3 3" xfId="2924"/>
    <cellStyle name="Normal 6 2 4 2 3 3 2" xfId="13590"/>
    <cellStyle name="Normal 6 2 4 2 3 3 3" xfId="9686"/>
    <cellStyle name="Normal 6 2 4 2 3 4" xfId="9687"/>
    <cellStyle name="Normal 6 2 4 2 3 5" xfId="6563"/>
    <cellStyle name="Normal 6 2 4 2 3 6" xfId="11777"/>
    <cellStyle name="Normal 6 2 4 2 3 7" xfId="4738"/>
    <cellStyle name="Normal 6 2 4 2 4" xfId="1666"/>
    <cellStyle name="Normal 6 2 4 2 4 2" xfId="3623"/>
    <cellStyle name="Normal 6 2 4 2 4 2 2" xfId="14289"/>
    <cellStyle name="Normal 6 2 4 2 4 2 3" xfId="9688"/>
    <cellStyle name="Normal 6 2 4 2 4 3" xfId="9689"/>
    <cellStyle name="Normal 6 2 4 2 4 4" xfId="7262"/>
    <cellStyle name="Normal 6 2 4 2 4 5" xfId="12476"/>
    <cellStyle name="Normal 6 2 4 2 4 6" xfId="5437"/>
    <cellStyle name="Normal 6 2 4 2 5" xfId="2179"/>
    <cellStyle name="Normal 6 2 4 2 5 2" xfId="4032"/>
    <cellStyle name="Normal 6 2 4 2 5 2 2" xfId="14695"/>
    <cellStyle name="Normal 6 2 4 2 5 2 3" xfId="9690"/>
    <cellStyle name="Normal 6 2 4 2 5 3" xfId="9691"/>
    <cellStyle name="Normal 6 2 4 2 5 4" xfId="7671"/>
    <cellStyle name="Normal 6 2 4 2 5 5" xfId="12882"/>
    <cellStyle name="Normal 6 2 4 2 5 6" xfId="5843"/>
    <cellStyle name="Normal 6 2 4 2 6" xfId="2323"/>
    <cellStyle name="Normal 6 2 4 2 6 2" xfId="4167"/>
    <cellStyle name="Normal 6 2 4 2 6 2 2" xfId="14830"/>
    <cellStyle name="Normal 6 2 4 2 6 2 3" xfId="9692"/>
    <cellStyle name="Normal 6 2 4 2 6 3" xfId="7806"/>
    <cellStyle name="Normal 6 2 4 2 6 4" xfId="13017"/>
    <cellStyle name="Normal 6 2 4 2 6 5" xfId="5978"/>
    <cellStyle name="Normal 6 2 4 2 7" xfId="2651"/>
    <cellStyle name="Normal 6 2 4 2 7 2" xfId="13317"/>
    <cellStyle name="Normal 6 2 4 2 7 3" xfId="9693"/>
    <cellStyle name="Normal 6 2 4 2 8" xfId="9694"/>
    <cellStyle name="Normal 6 2 4 2 9" xfId="6290"/>
    <cellStyle name="Normal 6 2 4 3" xfId="620"/>
    <cellStyle name="Normal 6 2 4 3 10" xfId="11546"/>
    <cellStyle name="Normal 6 2 4 3 11" xfId="4507"/>
    <cellStyle name="Normal 6 2 4 3 2" xfId="761"/>
    <cellStyle name="Normal 6 2 4 3 2 2" xfId="1226"/>
    <cellStyle name="Normal 6 2 4 3 2 2 2" xfId="1672"/>
    <cellStyle name="Normal 6 2 4 3 2 2 2 2" xfId="3629"/>
    <cellStyle name="Normal 6 2 4 3 2 2 2 2 2" xfId="14295"/>
    <cellStyle name="Normal 6 2 4 3 2 2 2 2 3" xfId="9695"/>
    <cellStyle name="Normal 6 2 4 3 2 2 2 3" xfId="9696"/>
    <cellStyle name="Normal 6 2 4 3 2 2 2 4" xfId="7268"/>
    <cellStyle name="Normal 6 2 4 3 2 2 2 5" xfId="12482"/>
    <cellStyle name="Normal 6 2 4 3 2 2 2 6" xfId="5443"/>
    <cellStyle name="Normal 6 2 4 3 2 2 3" xfId="3195"/>
    <cellStyle name="Normal 6 2 4 3 2 2 3 2" xfId="13861"/>
    <cellStyle name="Normal 6 2 4 3 2 2 3 3" xfId="9697"/>
    <cellStyle name="Normal 6 2 4 3 2 2 4" xfId="9698"/>
    <cellStyle name="Normal 6 2 4 3 2 2 5" xfId="6834"/>
    <cellStyle name="Normal 6 2 4 3 2 2 6" xfId="12048"/>
    <cellStyle name="Normal 6 2 4 3 2 2 7" xfId="5009"/>
    <cellStyle name="Normal 6 2 4 3 2 3" xfId="1671"/>
    <cellStyle name="Normal 6 2 4 3 2 3 2" xfId="3628"/>
    <cellStyle name="Normal 6 2 4 3 2 3 2 2" xfId="14294"/>
    <cellStyle name="Normal 6 2 4 3 2 3 2 3" xfId="9699"/>
    <cellStyle name="Normal 6 2 4 3 2 3 3" xfId="9700"/>
    <cellStyle name="Normal 6 2 4 3 2 3 4" xfId="7267"/>
    <cellStyle name="Normal 6 2 4 3 2 3 5" xfId="12481"/>
    <cellStyle name="Normal 6 2 4 3 2 3 6" xfId="5442"/>
    <cellStyle name="Normal 6 2 4 3 2 4" xfId="2828"/>
    <cellStyle name="Normal 6 2 4 3 2 4 2" xfId="13494"/>
    <cellStyle name="Normal 6 2 4 3 2 4 3" xfId="9701"/>
    <cellStyle name="Normal 6 2 4 3 2 5" xfId="9702"/>
    <cellStyle name="Normal 6 2 4 3 2 6" xfId="6467"/>
    <cellStyle name="Normal 6 2 4 3 2 7" xfId="11681"/>
    <cellStyle name="Normal 6 2 4 3 2 8" xfId="4642"/>
    <cellStyle name="Normal 6 2 4 3 3" xfId="914"/>
    <cellStyle name="Normal 6 2 4 3 3 2" xfId="1673"/>
    <cellStyle name="Normal 6 2 4 3 3 2 2" xfId="3630"/>
    <cellStyle name="Normal 6 2 4 3 3 2 2 2" xfId="14296"/>
    <cellStyle name="Normal 6 2 4 3 3 2 2 3" xfId="9703"/>
    <cellStyle name="Normal 6 2 4 3 3 2 3" xfId="9704"/>
    <cellStyle name="Normal 6 2 4 3 3 2 4" xfId="7269"/>
    <cellStyle name="Normal 6 2 4 3 3 2 5" xfId="12483"/>
    <cellStyle name="Normal 6 2 4 3 3 2 6" xfId="5444"/>
    <cellStyle name="Normal 6 2 4 3 3 3" xfId="2966"/>
    <cellStyle name="Normal 6 2 4 3 3 3 2" xfId="13632"/>
    <cellStyle name="Normal 6 2 4 3 3 3 3" xfId="9705"/>
    <cellStyle name="Normal 6 2 4 3 3 4" xfId="9706"/>
    <cellStyle name="Normal 6 2 4 3 3 5" xfId="6605"/>
    <cellStyle name="Normal 6 2 4 3 3 6" xfId="11819"/>
    <cellStyle name="Normal 6 2 4 3 3 7" xfId="4780"/>
    <cellStyle name="Normal 6 2 4 3 4" xfId="1670"/>
    <cellStyle name="Normal 6 2 4 3 4 2" xfId="3627"/>
    <cellStyle name="Normal 6 2 4 3 4 2 2" xfId="14293"/>
    <cellStyle name="Normal 6 2 4 3 4 2 3" xfId="9707"/>
    <cellStyle name="Normal 6 2 4 3 4 3" xfId="9708"/>
    <cellStyle name="Normal 6 2 4 3 4 4" xfId="7266"/>
    <cellStyle name="Normal 6 2 4 3 4 5" xfId="12480"/>
    <cellStyle name="Normal 6 2 4 3 4 6" xfId="5441"/>
    <cellStyle name="Normal 6 2 4 3 5" xfId="2221"/>
    <cellStyle name="Normal 6 2 4 3 5 2" xfId="4074"/>
    <cellStyle name="Normal 6 2 4 3 5 2 2" xfId="14737"/>
    <cellStyle name="Normal 6 2 4 3 5 2 3" xfId="9709"/>
    <cellStyle name="Normal 6 2 4 3 5 3" xfId="9710"/>
    <cellStyle name="Normal 6 2 4 3 5 4" xfId="7713"/>
    <cellStyle name="Normal 6 2 4 3 5 5" xfId="12924"/>
    <cellStyle name="Normal 6 2 4 3 5 6" xfId="5885"/>
    <cellStyle name="Normal 6 2 4 3 6" xfId="2365"/>
    <cellStyle name="Normal 6 2 4 3 6 2" xfId="4209"/>
    <cellStyle name="Normal 6 2 4 3 6 2 2" xfId="14872"/>
    <cellStyle name="Normal 6 2 4 3 6 2 3" xfId="9711"/>
    <cellStyle name="Normal 6 2 4 3 6 3" xfId="7848"/>
    <cellStyle name="Normal 6 2 4 3 6 4" xfId="13059"/>
    <cellStyle name="Normal 6 2 4 3 6 5" xfId="6020"/>
    <cellStyle name="Normal 6 2 4 3 7" xfId="2693"/>
    <cellStyle name="Normal 6 2 4 3 7 2" xfId="13359"/>
    <cellStyle name="Normal 6 2 4 3 7 3" xfId="9712"/>
    <cellStyle name="Normal 6 2 4 3 8" xfId="9713"/>
    <cellStyle name="Normal 6 2 4 3 9" xfId="6332"/>
    <cellStyle name="Normal 6 2 4 4" xfId="454"/>
    <cellStyle name="Normal 6 2 4 4 2" xfId="1024"/>
    <cellStyle name="Normal 6 2 4 4 2 2" xfId="1675"/>
    <cellStyle name="Normal 6 2 4 4 2 2 2" xfId="3632"/>
    <cellStyle name="Normal 6 2 4 4 2 2 2 2" xfId="14298"/>
    <cellStyle name="Normal 6 2 4 4 2 2 2 3" xfId="9714"/>
    <cellStyle name="Normal 6 2 4 4 2 2 3" xfId="9715"/>
    <cellStyle name="Normal 6 2 4 4 2 2 4" xfId="7271"/>
    <cellStyle name="Normal 6 2 4 4 2 2 5" xfId="12485"/>
    <cellStyle name="Normal 6 2 4 4 2 2 6" xfId="5446"/>
    <cellStyle name="Normal 6 2 4 4 2 3" xfId="3056"/>
    <cellStyle name="Normal 6 2 4 4 2 3 2" xfId="13722"/>
    <cellStyle name="Normal 6 2 4 4 2 3 3" xfId="9716"/>
    <cellStyle name="Normal 6 2 4 4 2 4" xfId="9717"/>
    <cellStyle name="Normal 6 2 4 4 2 5" xfId="6695"/>
    <cellStyle name="Normal 6 2 4 4 2 6" xfId="11909"/>
    <cellStyle name="Normal 6 2 4 4 2 7" xfId="4870"/>
    <cellStyle name="Normal 6 2 4 4 3" xfId="1674"/>
    <cellStyle name="Normal 6 2 4 4 3 2" xfId="3631"/>
    <cellStyle name="Normal 6 2 4 4 3 2 2" xfId="14297"/>
    <cellStyle name="Normal 6 2 4 4 3 2 3" xfId="9718"/>
    <cellStyle name="Normal 6 2 4 4 3 3" xfId="9719"/>
    <cellStyle name="Normal 6 2 4 4 3 4" xfId="7270"/>
    <cellStyle name="Normal 6 2 4 4 3 5" xfId="12484"/>
    <cellStyle name="Normal 6 2 4 4 3 6" xfId="5445"/>
    <cellStyle name="Normal 6 2 4 4 4" xfId="2604"/>
    <cellStyle name="Normal 6 2 4 4 4 2" xfId="13270"/>
    <cellStyle name="Normal 6 2 4 4 4 3" xfId="9720"/>
    <cellStyle name="Normal 6 2 4 4 5" xfId="9721"/>
    <cellStyle name="Normal 6 2 4 4 6" xfId="6243"/>
    <cellStyle name="Normal 6 2 4 4 7" xfId="11457"/>
    <cellStyle name="Normal 6 2 4 4 8" xfId="4418"/>
    <cellStyle name="Normal 6 2 4 5" xfId="671"/>
    <cellStyle name="Normal 6 2 4 5 2" xfId="1137"/>
    <cellStyle name="Normal 6 2 4 5 2 2" xfId="1677"/>
    <cellStyle name="Normal 6 2 4 5 2 2 2" xfId="3634"/>
    <cellStyle name="Normal 6 2 4 5 2 2 2 2" xfId="14300"/>
    <cellStyle name="Normal 6 2 4 5 2 2 2 3" xfId="9722"/>
    <cellStyle name="Normal 6 2 4 5 2 2 3" xfId="9723"/>
    <cellStyle name="Normal 6 2 4 5 2 2 4" xfId="7273"/>
    <cellStyle name="Normal 6 2 4 5 2 2 5" xfId="12487"/>
    <cellStyle name="Normal 6 2 4 5 2 2 6" xfId="5448"/>
    <cellStyle name="Normal 6 2 4 5 2 3" xfId="3106"/>
    <cellStyle name="Normal 6 2 4 5 2 3 2" xfId="13772"/>
    <cellStyle name="Normal 6 2 4 5 2 3 3" xfId="9724"/>
    <cellStyle name="Normal 6 2 4 5 2 4" xfId="9725"/>
    <cellStyle name="Normal 6 2 4 5 2 5" xfId="6745"/>
    <cellStyle name="Normal 6 2 4 5 2 6" xfId="11959"/>
    <cellStyle name="Normal 6 2 4 5 2 7" xfId="4920"/>
    <cellStyle name="Normal 6 2 4 5 3" xfId="1676"/>
    <cellStyle name="Normal 6 2 4 5 3 2" xfId="3633"/>
    <cellStyle name="Normal 6 2 4 5 3 2 2" xfId="14299"/>
    <cellStyle name="Normal 6 2 4 5 3 2 3" xfId="9726"/>
    <cellStyle name="Normal 6 2 4 5 3 3" xfId="9727"/>
    <cellStyle name="Normal 6 2 4 5 3 4" xfId="7272"/>
    <cellStyle name="Normal 6 2 4 5 3 5" xfId="12486"/>
    <cellStyle name="Normal 6 2 4 5 3 6" xfId="5447"/>
    <cellStyle name="Normal 6 2 4 5 4" xfId="2739"/>
    <cellStyle name="Normal 6 2 4 5 4 2" xfId="13405"/>
    <cellStyle name="Normal 6 2 4 5 4 3" xfId="9728"/>
    <cellStyle name="Normal 6 2 4 5 5" xfId="9729"/>
    <cellStyle name="Normal 6 2 4 5 6" xfId="6378"/>
    <cellStyle name="Normal 6 2 4 5 7" xfId="11592"/>
    <cellStyle name="Normal 6 2 4 5 8" xfId="4553"/>
    <cellStyle name="Normal 6 2 4 6" xfId="338"/>
    <cellStyle name="Normal 6 2 4 6 2" xfId="966"/>
    <cellStyle name="Normal 6 2 4 6 2 2" xfId="1679"/>
    <cellStyle name="Normal 6 2 4 6 2 2 2" xfId="3636"/>
    <cellStyle name="Normal 6 2 4 6 2 2 2 2" xfId="14302"/>
    <cellStyle name="Normal 6 2 4 6 2 2 2 3" xfId="9730"/>
    <cellStyle name="Normal 6 2 4 6 2 2 3" xfId="9731"/>
    <cellStyle name="Normal 6 2 4 6 2 2 4" xfId="7275"/>
    <cellStyle name="Normal 6 2 4 6 2 2 5" xfId="12489"/>
    <cellStyle name="Normal 6 2 4 6 2 2 6" xfId="5450"/>
    <cellStyle name="Normal 6 2 4 6 2 3" xfId="3012"/>
    <cellStyle name="Normal 6 2 4 6 2 3 2" xfId="13678"/>
    <cellStyle name="Normal 6 2 4 6 2 3 3" xfId="9732"/>
    <cellStyle name="Normal 6 2 4 6 2 4" xfId="9733"/>
    <cellStyle name="Normal 6 2 4 6 2 5" xfId="6651"/>
    <cellStyle name="Normal 6 2 4 6 2 6" xfId="11865"/>
    <cellStyle name="Normal 6 2 4 6 2 7" xfId="4826"/>
    <cellStyle name="Normal 6 2 4 6 3" xfId="1678"/>
    <cellStyle name="Normal 6 2 4 6 3 2" xfId="3635"/>
    <cellStyle name="Normal 6 2 4 6 3 2 2" xfId="14301"/>
    <cellStyle name="Normal 6 2 4 6 3 2 3" xfId="9734"/>
    <cellStyle name="Normal 6 2 4 6 3 3" xfId="9735"/>
    <cellStyle name="Normal 6 2 4 6 3 4" xfId="7274"/>
    <cellStyle name="Normal 6 2 4 6 3 5" xfId="12488"/>
    <cellStyle name="Normal 6 2 4 6 3 6" xfId="5449"/>
    <cellStyle name="Normal 6 2 4 6 4" xfId="2555"/>
    <cellStyle name="Normal 6 2 4 6 4 2" xfId="13221"/>
    <cellStyle name="Normal 6 2 4 6 4 3" xfId="9736"/>
    <cellStyle name="Normal 6 2 4 6 5" xfId="9737"/>
    <cellStyle name="Normal 6 2 4 6 6" xfId="6194"/>
    <cellStyle name="Normal 6 2 4 6 7" xfId="11408"/>
    <cellStyle name="Normal 6 2 4 6 8" xfId="4369"/>
    <cellStyle name="Normal 6 2 4 7" xfId="820"/>
    <cellStyle name="Normal 6 2 4 7 2" xfId="1680"/>
    <cellStyle name="Normal 6 2 4 7 2 2" xfId="3637"/>
    <cellStyle name="Normal 6 2 4 7 2 2 2" xfId="14303"/>
    <cellStyle name="Normal 6 2 4 7 2 2 3" xfId="9738"/>
    <cellStyle name="Normal 6 2 4 7 2 3" xfId="9739"/>
    <cellStyle name="Normal 6 2 4 7 2 4" xfId="7276"/>
    <cellStyle name="Normal 6 2 4 7 2 5" xfId="12490"/>
    <cellStyle name="Normal 6 2 4 7 2 6" xfId="5451"/>
    <cellStyle name="Normal 6 2 4 7 3" xfId="2877"/>
    <cellStyle name="Normal 6 2 4 7 3 2" xfId="13543"/>
    <cellStyle name="Normal 6 2 4 7 3 3" xfId="9740"/>
    <cellStyle name="Normal 6 2 4 7 4" xfId="9741"/>
    <cellStyle name="Normal 6 2 4 7 5" xfId="6516"/>
    <cellStyle name="Normal 6 2 4 7 6" xfId="11730"/>
    <cellStyle name="Normal 6 2 4 7 7" xfId="4691"/>
    <cellStyle name="Normal 6 2 4 8" xfId="1287"/>
    <cellStyle name="Normal 6 2 4 8 2" xfId="3244"/>
    <cellStyle name="Normal 6 2 4 8 2 2" xfId="13910"/>
    <cellStyle name="Normal 6 2 4 8 2 3" xfId="9742"/>
    <cellStyle name="Normal 6 2 4 8 3" xfId="9743"/>
    <cellStyle name="Normal 6 2 4 8 4" xfId="6883"/>
    <cellStyle name="Normal 6 2 4 8 5" xfId="12097"/>
    <cellStyle name="Normal 6 2 4 8 6" xfId="5058"/>
    <cellStyle name="Normal 6 2 4 9" xfId="230"/>
    <cellStyle name="Normal 6 2 4 9 2" xfId="2510"/>
    <cellStyle name="Normal 6 2 4 9 2 2" xfId="13177"/>
    <cellStyle name="Normal 6 2 4 9 2 3" xfId="9744"/>
    <cellStyle name="Normal 6 2 4 9 3" xfId="9745"/>
    <cellStyle name="Normal 6 2 4 9 4" xfId="6149"/>
    <cellStyle name="Normal 6 2 4 9 5" xfId="11364"/>
    <cellStyle name="Normal 6 2 4 9 6" xfId="4325"/>
    <cellStyle name="Normal 6 2 5" xfId="552"/>
    <cellStyle name="Normal 6 2 5 10" xfId="11499"/>
    <cellStyle name="Normal 6 2 5 11" xfId="4460"/>
    <cellStyle name="Normal 6 2 5 2" xfId="713"/>
    <cellStyle name="Normal 6 2 5 2 2" xfId="1179"/>
    <cellStyle name="Normal 6 2 5 2 2 2" xfId="1683"/>
    <cellStyle name="Normal 6 2 5 2 2 2 2" xfId="3640"/>
    <cellStyle name="Normal 6 2 5 2 2 2 2 2" xfId="14306"/>
    <cellStyle name="Normal 6 2 5 2 2 2 2 3" xfId="9746"/>
    <cellStyle name="Normal 6 2 5 2 2 2 3" xfId="9747"/>
    <cellStyle name="Normal 6 2 5 2 2 2 4" xfId="7279"/>
    <cellStyle name="Normal 6 2 5 2 2 2 5" xfId="12493"/>
    <cellStyle name="Normal 6 2 5 2 2 2 6" xfId="5454"/>
    <cellStyle name="Normal 6 2 5 2 2 3" xfId="3148"/>
    <cellStyle name="Normal 6 2 5 2 2 3 2" xfId="13814"/>
    <cellStyle name="Normal 6 2 5 2 2 3 3" xfId="9748"/>
    <cellStyle name="Normal 6 2 5 2 2 4" xfId="9749"/>
    <cellStyle name="Normal 6 2 5 2 2 5" xfId="6787"/>
    <cellStyle name="Normal 6 2 5 2 2 6" xfId="12001"/>
    <cellStyle name="Normal 6 2 5 2 2 7" xfId="4962"/>
    <cellStyle name="Normal 6 2 5 2 3" xfId="1682"/>
    <cellStyle name="Normal 6 2 5 2 3 2" xfId="3639"/>
    <cellStyle name="Normal 6 2 5 2 3 2 2" xfId="14305"/>
    <cellStyle name="Normal 6 2 5 2 3 2 3" xfId="9750"/>
    <cellStyle name="Normal 6 2 5 2 3 3" xfId="9751"/>
    <cellStyle name="Normal 6 2 5 2 3 4" xfId="7278"/>
    <cellStyle name="Normal 6 2 5 2 3 5" xfId="12492"/>
    <cellStyle name="Normal 6 2 5 2 3 6" xfId="5453"/>
    <cellStyle name="Normal 6 2 5 2 4" xfId="2781"/>
    <cellStyle name="Normal 6 2 5 2 4 2" xfId="13447"/>
    <cellStyle name="Normal 6 2 5 2 4 3" xfId="9752"/>
    <cellStyle name="Normal 6 2 5 2 5" xfId="9753"/>
    <cellStyle name="Normal 6 2 5 2 6" xfId="6420"/>
    <cellStyle name="Normal 6 2 5 2 7" xfId="11634"/>
    <cellStyle name="Normal 6 2 5 2 8" xfId="4595"/>
    <cellStyle name="Normal 6 2 5 3" xfId="866"/>
    <cellStyle name="Normal 6 2 5 3 2" xfId="1684"/>
    <cellStyle name="Normal 6 2 5 3 2 2" xfId="3641"/>
    <cellStyle name="Normal 6 2 5 3 2 2 2" xfId="14307"/>
    <cellStyle name="Normal 6 2 5 3 2 2 3" xfId="9754"/>
    <cellStyle name="Normal 6 2 5 3 2 3" xfId="9755"/>
    <cellStyle name="Normal 6 2 5 3 2 4" xfId="7280"/>
    <cellStyle name="Normal 6 2 5 3 2 5" xfId="12494"/>
    <cellStyle name="Normal 6 2 5 3 2 6" xfId="5455"/>
    <cellStyle name="Normal 6 2 5 3 3" xfId="2919"/>
    <cellStyle name="Normal 6 2 5 3 3 2" xfId="13585"/>
    <cellStyle name="Normal 6 2 5 3 3 3" xfId="9756"/>
    <cellStyle name="Normal 6 2 5 3 4" xfId="9757"/>
    <cellStyle name="Normal 6 2 5 3 5" xfId="6558"/>
    <cellStyle name="Normal 6 2 5 3 6" xfId="11772"/>
    <cellStyle name="Normal 6 2 5 3 7" xfId="4733"/>
    <cellStyle name="Normal 6 2 5 4" xfId="1681"/>
    <cellStyle name="Normal 6 2 5 4 2" xfId="3638"/>
    <cellStyle name="Normal 6 2 5 4 2 2" xfId="14304"/>
    <cellStyle name="Normal 6 2 5 4 2 3" xfId="9758"/>
    <cellStyle name="Normal 6 2 5 4 3" xfId="9759"/>
    <cellStyle name="Normal 6 2 5 4 4" xfId="7277"/>
    <cellStyle name="Normal 6 2 5 4 5" xfId="12491"/>
    <cellStyle name="Normal 6 2 5 4 6" xfId="5452"/>
    <cellStyle name="Normal 6 2 5 5" xfId="2174"/>
    <cellStyle name="Normal 6 2 5 5 2" xfId="4027"/>
    <cellStyle name="Normal 6 2 5 5 2 2" xfId="14690"/>
    <cellStyle name="Normal 6 2 5 5 2 3" xfId="9760"/>
    <cellStyle name="Normal 6 2 5 5 3" xfId="9761"/>
    <cellStyle name="Normal 6 2 5 5 4" xfId="7666"/>
    <cellStyle name="Normal 6 2 5 5 5" xfId="12877"/>
    <cellStyle name="Normal 6 2 5 5 6" xfId="5838"/>
    <cellStyle name="Normal 6 2 5 6" xfId="2318"/>
    <cellStyle name="Normal 6 2 5 6 2" xfId="4162"/>
    <cellStyle name="Normal 6 2 5 6 2 2" xfId="14825"/>
    <cellStyle name="Normal 6 2 5 6 2 3" xfId="9762"/>
    <cellStyle name="Normal 6 2 5 6 3" xfId="7801"/>
    <cellStyle name="Normal 6 2 5 6 4" xfId="13012"/>
    <cellStyle name="Normal 6 2 5 6 5" xfId="5973"/>
    <cellStyle name="Normal 6 2 5 7" xfId="2646"/>
    <cellStyle name="Normal 6 2 5 7 2" xfId="13312"/>
    <cellStyle name="Normal 6 2 5 7 3" xfId="9763"/>
    <cellStyle name="Normal 6 2 5 8" xfId="9764"/>
    <cellStyle name="Normal 6 2 5 9" xfId="6285"/>
    <cellStyle name="Normal 6 2 6" xfId="615"/>
    <cellStyle name="Normal 6 2 6 10" xfId="11541"/>
    <cellStyle name="Normal 6 2 6 11" xfId="4502"/>
    <cellStyle name="Normal 6 2 6 2" xfId="756"/>
    <cellStyle name="Normal 6 2 6 2 2" xfId="1221"/>
    <cellStyle name="Normal 6 2 6 2 2 2" xfId="1687"/>
    <cellStyle name="Normal 6 2 6 2 2 2 2" xfId="3644"/>
    <cellStyle name="Normal 6 2 6 2 2 2 2 2" xfId="14310"/>
    <cellStyle name="Normal 6 2 6 2 2 2 2 3" xfId="9765"/>
    <cellStyle name="Normal 6 2 6 2 2 2 3" xfId="9766"/>
    <cellStyle name="Normal 6 2 6 2 2 2 4" xfId="7283"/>
    <cellStyle name="Normal 6 2 6 2 2 2 5" xfId="12497"/>
    <cellStyle name="Normal 6 2 6 2 2 2 6" xfId="5458"/>
    <cellStyle name="Normal 6 2 6 2 2 3" xfId="3190"/>
    <cellStyle name="Normal 6 2 6 2 2 3 2" xfId="13856"/>
    <cellStyle name="Normal 6 2 6 2 2 3 3" xfId="9767"/>
    <cellStyle name="Normal 6 2 6 2 2 4" xfId="9768"/>
    <cellStyle name="Normal 6 2 6 2 2 5" xfId="6829"/>
    <cellStyle name="Normal 6 2 6 2 2 6" xfId="12043"/>
    <cellStyle name="Normal 6 2 6 2 2 7" xfId="5004"/>
    <cellStyle name="Normal 6 2 6 2 3" xfId="1686"/>
    <cellStyle name="Normal 6 2 6 2 3 2" xfId="3643"/>
    <cellStyle name="Normal 6 2 6 2 3 2 2" xfId="14309"/>
    <cellStyle name="Normal 6 2 6 2 3 2 3" xfId="9769"/>
    <cellStyle name="Normal 6 2 6 2 3 3" xfId="9770"/>
    <cellStyle name="Normal 6 2 6 2 3 4" xfId="7282"/>
    <cellStyle name="Normal 6 2 6 2 3 5" xfId="12496"/>
    <cellStyle name="Normal 6 2 6 2 3 6" xfId="5457"/>
    <cellStyle name="Normal 6 2 6 2 4" xfId="2823"/>
    <cellStyle name="Normal 6 2 6 2 4 2" xfId="13489"/>
    <cellStyle name="Normal 6 2 6 2 4 3" xfId="9771"/>
    <cellStyle name="Normal 6 2 6 2 5" xfId="9772"/>
    <cellStyle name="Normal 6 2 6 2 6" xfId="6462"/>
    <cellStyle name="Normal 6 2 6 2 7" xfId="11676"/>
    <cellStyle name="Normal 6 2 6 2 8" xfId="4637"/>
    <cellStyle name="Normal 6 2 6 3" xfId="909"/>
    <cellStyle name="Normal 6 2 6 3 2" xfId="1688"/>
    <cellStyle name="Normal 6 2 6 3 2 2" xfId="3645"/>
    <cellStyle name="Normal 6 2 6 3 2 2 2" xfId="14311"/>
    <cellStyle name="Normal 6 2 6 3 2 2 3" xfId="9773"/>
    <cellStyle name="Normal 6 2 6 3 2 3" xfId="9774"/>
    <cellStyle name="Normal 6 2 6 3 2 4" xfId="7284"/>
    <cellStyle name="Normal 6 2 6 3 2 5" xfId="12498"/>
    <cellStyle name="Normal 6 2 6 3 2 6" xfId="5459"/>
    <cellStyle name="Normal 6 2 6 3 3" xfId="2961"/>
    <cellStyle name="Normal 6 2 6 3 3 2" xfId="13627"/>
    <cellStyle name="Normal 6 2 6 3 3 3" xfId="9775"/>
    <cellStyle name="Normal 6 2 6 3 4" xfId="9776"/>
    <cellStyle name="Normal 6 2 6 3 5" xfId="6600"/>
    <cellStyle name="Normal 6 2 6 3 6" xfId="11814"/>
    <cellStyle name="Normal 6 2 6 3 7" xfId="4775"/>
    <cellStyle name="Normal 6 2 6 4" xfId="1685"/>
    <cellStyle name="Normal 6 2 6 4 2" xfId="3642"/>
    <cellStyle name="Normal 6 2 6 4 2 2" xfId="14308"/>
    <cellStyle name="Normal 6 2 6 4 2 3" xfId="9777"/>
    <cellStyle name="Normal 6 2 6 4 3" xfId="9778"/>
    <cellStyle name="Normal 6 2 6 4 4" xfId="7281"/>
    <cellStyle name="Normal 6 2 6 4 5" xfId="12495"/>
    <cellStyle name="Normal 6 2 6 4 6" xfId="5456"/>
    <cellStyle name="Normal 6 2 6 5" xfId="2216"/>
    <cellStyle name="Normal 6 2 6 5 2" xfId="4069"/>
    <cellStyle name="Normal 6 2 6 5 2 2" xfId="14732"/>
    <cellStyle name="Normal 6 2 6 5 2 3" xfId="9779"/>
    <cellStyle name="Normal 6 2 6 5 3" xfId="9780"/>
    <cellStyle name="Normal 6 2 6 5 4" xfId="7708"/>
    <cellStyle name="Normal 6 2 6 5 5" xfId="12919"/>
    <cellStyle name="Normal 6 2 6 5 6" xfId="5880"/>
    <cellStyle name="Normal 6 2 6 6" xfId="2360"/>
    <cellStyle name="Normal 6 2 6 6 2" xfId="4204"/>
    <cellStyle name="Normal 6 2 6 6 2 2" xfId="14867"/>
    <cellStyle name="Normal 6 2 6 6 2 3" xfId="9781"/>
    <cellStyle name="Normal 6 2 6 6 3" xfId="7843"/>
    <cellStyle name="Normal 6 2 6 6 4" xfId="13054"/>
    <cellStyle name="Normal 6 2 6 6 5" xfId="6015"/>
    <cellStyle name="Normal 6 2 6 7" xfId="2688"/>
    <cellStyle name="Normal 6 2 6 7 2" xfId="13354"/>
    <cellStyle name="Normal 6 2 6 7 3" xfId="9782"/>
    <cellStyle name="Normal 6 2 6 8" xfId="9783"/>
    <cellStyle name="Normal 6 2 6 9" xfId="6327"/>
    <cellStyle name="Normal 6 2 7" xfId="449"/>
    <cellStyle name="Normal 6 2 7 2" xfId="1019"/>
    <cellStyle name="Normal 6 2 7 2 2" xfId="1690"/>
    <cellStyle name="Normal 6 2 7 2 2 2" xfId="3647"/>
    <cellStyle name="Normal 6 2 7 2 2 2 2" xfId="14313"/>
    <cellStyle name="Normal 6 2 7 2 2 2 3" xfId="9784"/>
    <cellStyle name="Normal 6 2 7 2 2 3" xfId="9785"/>
    <cellStyle name="Normal 6 2 7 2 2 4" xfId="7286"/>
    <cellStyle name="Normal 6 2 7 2 2 5" xfId="12500"/>
    <cellStyle name="Normal 6 2 7 2 2 6" xfId="5461"/>
    <cellStyle name="Normal 6 2 7 2 3" xfId="3051"/>
    <cellStyle name="Normal 6 2 7 2 3 2" xfId="13717"/>
    <cellStyle name="Normal 6 2 7 2 3 3" xfId="9786"/>
    <cellStyle name="Normal 6 2 7 2 4" xfId="9787"/>
    <cellStyle name="Normal 6 2 7 2 5" xfId="6690"/>
    <cellStyle name="Normal 6 2 7 2 6" xfId="11904"/>
    <cellStyle name="Normal 6 2 7 2 7" xfId="4865"/>
    <cellStyle name="Normal 6 2 7 3" xfId="1689"/>
    <cellStyle name="Normal 6 2 7 3 2" xfId="3646"/>
    <cellStyle name="Normal 6 2 7 3 2 2" xfId="14312"/>
    <cellStyle name="Normal 6 2 7 3 2 3" xfId="9788"/>
    <cellStyle name="Normal 6 2 7 3 3" xfId="9789"/>
    <cellStyle name="Normal 6 2 7 3 4" xfId="7285"/>
    <cellStyle name="Normal 6 2 7 3 5" xfId="12499"/>
    <cellStyle name="Normal 6 2 7 3 6" xfId="5460"/>
    <cellStyle name="Normal 6 2 7 4" xfId="2599"/>
    <cellStyle name="Normal 6 2 7 4 2" xfId="13265"/>
    <cellStyle name="Normal 6 2 7 4 3" xfId="9790"/>
    <cellStyle name="Normal 6 2 7 5" xfId="9791"/>
    <cellStyle name="Normal 6 2 7 6" xfId="6238"/>
    <cellStyle name="Normal 6 2 7 7" xfId="11452"/>
    <cellStyle name="Normal 6 2 7 8" xfId="4413"/>
    <cellStyle name="Normal 6 2 8" xfId="666"/>
    <cellStyle name="Normal 6 2 8 2" xfId="1132"/>
    <cellStyle name="Normal 6 2 8 2 2" xfId="1692"/>
    <cellStyle name="Normal 6 2 8 2 2 2" xfId="3649"/>
    <cellStyle name="Normal 6 2 8 2 2 2 2" xfId="14315"/>
    <cellStyle name="Normal 6 2 8 2 2 2 3" xfId="9792"/>
    <cellStyle name="Normal 6 2 8 2 2 3" xfId="9793"/>
    <cellStyle name="Normal 6 2 8 2 2 4" xfId="7288"/>
    <cellStyle name="Normal 6 2 8 2 2 5" xfId="12502"/>
    <cellStyle name="Normal 6 2 8 2 2 6" xfId="5463"/>
    <cellStyle name="Normal 6 2 8 2 3" xfId="3101"/>
    <cellStyle name="Normal 6 2 8 2 3 2" xfId="13767"/>
    <cellStyle name="Normal 6 2 8 2 3 3" xfId="9794"/>
    <cellStyle name="Normal 6 2 8 2 4" xfId="9795"/>
    <cellStyle name="Normal 6 2 8 2 5" xfId="6740"/>
    <cellStyle name="Normal 6 2 8 2 6" xfId="11954"/>
    <cellStyle name="Normal 6 2 8 2 7" xfId="4915"/>
    <cellStyle name="Normal 6 2 8 3" xfId="1691"/>
    <cellStyle name="Normal 6 2 8 3 2" xfId="3648"/>
    <cellStyle name="Normal 6 2 8 3 2 2" xfId="14314"/>
    <cellStyle name="Normal 6 2 8 3 2 3" xfId="9796"/>
    <cellStyle name="Normal 6 2 8 3 3" xfId="9797"/>
    <cellStyle name="Normal 6 2 8 3 4" xfId="7287"/>
    <cellStyle name="Normal 6 2 8 3 5" xfId="12501"/>
    <cellStyle name="Normal 6 2 8 3 6" xfId="5462"/>
    <cellStyle name="Normal 6 2 8 4" xfId="2734"/>
    <cellStyle name="Normal 6 2 8 4 2" xfId="13400"/>
    <cellStyle name="Normal 6 2 8 4 3" xfId="9798"/>
    <cellStyle name="Normal 6 2 8 5" xfId="9799"/>
    <cellStyle name="Normal 6 2 8 6" xfId="6373"/>
    <cellStyle name="Normal 6 2 8 7" xfId="11587"/>
    <cellStyle name="Normal 6 2 8 8" xfId="4548"/>
    <cellStyle name="Normal 6 2 9" xfId="333"/>
    <cellStyle name="Normal 6 2 9 2" xfId="961"/>
    <cellStyle name="Normal 6 2 9 2 2" xfId="1694"/>
    <cellStyle name="Normal 6 2 9 2 2 2" xfId="3651"/>
    <cellStyle name="Normal 6 2 9 2 2 2 2" xfId="14317"/>
    <cellStyle name="Normal 6 2 9 2 2 2 3" xfId="9800"/>
    <cellStyle name="Normal 6 2 9 2 2 3" xfId="9801"/>
    <cellStyle name="Normal 6 2 9 2 2 4" xfId="7290"/>
    <cellStyle name="Normal 6 2 9 2 2 5" xfId="12504"/>
    <cellStyle name="Normal 6 2 9 2 2 6" xfId="5465"/>
    <cellStyle name="Normal 6 2 9 2 3" xfId="3007"/>
    <cellStyle name="Normal 6 2 9 2 3 2" xfId="13673"/>
    <cellStyle name="Normal 6 2 9 2 3 3" xfId="9802"/>
    <cellStyle name="Normal 6 2 9 2 4" xfId="9803"/>
    <cellStyle name="Normal 6 2 9 2 5" xfId="6646"/>
    <cellStyle name="Normal 6 2 9 2 6" xfId="11860"/>
    <cellStyle name="Normal 6 2 9 2 7" xfId="4821"/>
    <cellStyle name="Normal 6 2 9 3" xfId="1693"/>
    <cellStyle name="Normal 6 2 9 3 2" xfId="3650"/>
    <cellStyle name="Normal 6 2 9 3 2 2" xfId="14316"/>
    <cellStyle name="Normal 6 2 9 3 2 3" xfId="9804"/>
    <cellStyle name="Normal 6 2 9 3 3" xfId="9805"/>
    <cellStyle name="Normal 6 2 9 3 4" xfId="7289"/>
    <cellStyle name="Normal 6 2 9 3 5" xfId="12503"/>
    <cellStyle name="Normal 6 2 9 3 6" xfId="5464"/>
    <cellStyle name="Normal 6 2 9 4" xfId="2550"/>
    <cellStyle name="Normal 6 2 9 4 2" xfId="13216"/>
    <cellStyle name="Normal 6 2 9 4 3" xfId="9806"/>
    <cellStyle name="Normal 6 2 9 5" xfId="9807"/>
    <cellStyle name="Normal 6 2 9 6" xfId="6189"/>
    <cellStyle name="Normal 6 2 9 7" xfId="11403"/>
    <cellStyle name="Normal 6 2 9 8" xfId="4364"/>
    <cellStyle name="Normal 6 20" xfId="4261"/>
    <cellStyle name="Normal 6 3" xfId="56"/>
    <cellStyle name="Normal 6 3 10" xfId="1288"/>
    <cellStyle name="Normal 6 3 10 2" xfId="3245"/>
    <cellStyle name="Normal 6 3 10 2 2" xfId="13911"/>
    <cellStyle name="Normal 6 3 10 2 3" xfId="9808"/>
    <cellStyle name="Normal 6 3 10 3" xfId="9809"/>
    <cellStyle name="Normal 6 3 10 4" xfId="6884"/>
    <cellStyle name="Normal 6 3 10 5" xfId="12098"/>
    <cellStyle name="Normal 6 3 10 6" xfId="5059"/>
    <cellStyle name="Normal 6 3 11" xfId="231"/>
    <cellStyle name="Normal 6 3 11 2" xfId="2511"/>
    <cellStyle name="Normal 6 3 11 2 2" xfId="13178"/>
    <cellStyle name="Normal 6 3 11 2 3" xfId="9810"/>
    <cellStyle name="Normal 6 3 11 3" xfId="9811"/>
    <cellStyle name="Normal 6 3 11 4" xfId="6150"/>
    <cellStyle name="Normal 6 3 11 5" xfId="11365"/>
    <cellStyle name="Normal 6 3 11 6" xfId="4326"/>
    <cellStyle name="Normal 6 3 12" xfId="2126"/>
    <cellStyle name="Normal 6 3 12 2" xfId="3985"/>
    <cellStyle name="Normal 6 3 12 2 2" xfId="14648"/>
    <cellStyle name="Normal 6 3 12 2 3" xfId="9812"/>
    <cellStyle name="Normal 6 3 12 3" xfId="9813"/>
    <cellStyle name="Normal 6 3 12 4" xfId="7624"/>
    <cellStyle name="Normal 6 3 12 5" xfId="12835"/>
    <cellStyle name="Normal 6 3 12 6" xfId="5796"/>
    <cellStyle name="Normal 6 3 13" xfId="2277"/>
    <cellStyle name="Normal 6 3 13 2" xfId="4121"/>
    <cellStyle name="Normal 6 3 13 2 2" xfId="14784"/>
    <cellStyle name="Normal 6 3 13 2 3" xfId="9814"/>
    <cellStyle name="Normal 6 3 13 3" xfId="7760"/>
    <cellStyle name="Normal 6 3 13 4" xfId="12971"/>
    <cellStyle name="Normal 6 3 13 5" xfId="5932"/>
    <cellStyle name="Normal 6 3 14" xfId="2452"/>
    <cellStyle name="Normal 6 3 14 2" xfId="9815"/>
    <cellStyle name="Normal 6 3 14 3" xfId="13120"/>
    <cellStyle name="Normal 6 3 14 4" xfId="6050"/>
    <cellStyle name="Normal 6 3 15" xfId="9816"/>
    <cellStyle name="Normal 6 3 16" xfId="6091"/>
    <cellStyle name="Normal 6 3 17" xfId="11307"/>
    <cellStyle name="Normal 6 3 18" xfId="4268"/>
    <cellStyle name="Normal 6 3 2" xfId="102"/>
    <cellStyle name="Normal 6 3 2 10" xfId="2127"/>
    <cellStyle name="Normal 6 3 2 10 2" xfId="3986"/>
    <cellStyle name="Normal 6 3 2 10 2 2" xfId="14649"/>
    <cellStyle name="Normal 6 3 2 10 2 3" xfId="9817"/>
    <cellStyle name="Normal 6 3 2 10 3" xfId="9818"/>
    <cellStyle name="Normal 6 3 2 10 4" xfId="7625"/>
    <cellStyle name="Normal 6 3 2 10 5" xfId="12836"/>
    <cellStyle name="Normal 6 3 2 10 6" xfId="5797"/>
    <cellStyle name="Normal 6 3 2 11" xfId="2278"/>
    <cellStyle name="Normal 6 3 2 11 2" xfId="4122"/>
    <cellStyle name="Normal 6 3 2 11 2 2" xfId="14785"/>
    <cellStyle name="Normal 6 3 2 11 2 3" xfId="9819"/>
    <cellStyle name="Normal 6 3 2 11 3" xfId="7761"/>
    <cellStyle name="Normal 6 3 2 11 4" xfId="12972"/>
    <cellStyle name="Normal 6 3 2 11 5" xfId="5933"/>
    <cellStyle name="Normal 6 3 2 12" xfId="2460"/>
    <cellStyle name="Normal 6 3 2 12 2" xfId="9820"/>
    <cellStyle name="Normal 6 3 2 12 3" xfId="13128"/>
    <cellStyle name="Normal 6 3 2 12 4" xfId="6072"/>
    <cellStyle name="Normal 6 3 2 13" xfId="9821"/>
    <cellStyle name="Normal 6 3 2 14" xfId="6099"/>
    <cellStyle name="Normal 6 3 2 15" xfId="11315"/>
    <cellStyle name="Normal 6 3 2 16" xfId="4276"/>
    <cellStyle name="Normal 6 3 2 2" xfId="559"/>
    <cellStyle name="Normal 6 3 2 2 10" xfId="11506"/>
    <cellStyle name="Normal 6 3 2 2 11" xfId="4467"/>
    <cellStyle name="Normal 6 3 2 2 2" xfId="720"/>
    <cellStyle name="Normal 6 3 2 2 2 2" xfId="1186"/>
    <cellStyle name="Normal 6 3 2 2 2 2 2" xfId="1697"/>
    <cellStyle name="Normal 6 3 2 2 2 2 2 2" xfId="3654"/>
    <cellStyle name="Normal 6 3 2 2 2 2 2 2 2" xfId="14320"/>
    <cellStyle name="Normal 6 3 2 2 2 2 2 2 3" xfId="9822"/>
    <cellStyle name="Normal 6 3 2 2 2 2 2 3" xfId="9823"/>
    <cellStyle name="Normal 6 3 2 2 2 2 2 4" xfId="7293"/>
    <cellStyle name="Normal 6 3 2 2 2 2 2 5" xfId="12507"/>
    <cellStyle name="Normal 6 3 2 2 2 2 2 6" xfId="5468"/>
    <cellStyle name="Normal 6 3 2 2 2 2 3" xfId="3155"/>
    <cellStyle name="Normal 6 3 2 2 2 2 3 2" xfId="13821"/>
    <cellStyle name="Normal 6 3 2 2 2 2 3 3" xfId="9824"/>
    <cellStyle name="Normal 6 3 2 2 2 2 4" xfId="9825"/>
    <cellStyle name="Normal 6 3 2 2 2 2 5" xfId="6794"/>
    <cellStyle name="Normal 6 3 2 2 2 2 6" xfId="12008"/>
    <cellStyle name="Normal 6 3 2 2 2 2 7" xfId="4969"/>
    <cellStyle name="Normal 6 3 2 2 2 3" xfId="1696"/>
    <cellStyle name="Normal 6 3 2 2 2 3 2" xfId="3653"/>
    <cellStyle name="Normal 6 3 2 2 2 3 2 2" xfId="14319"/>
    <cellStyle name="Normal 6 3 2 2 2 3 2 3" xfId="9826"/>
    <cellStyle name="Normal 6 3 2 2 2 3 3" xfId="9827"/>
    <cellStyle name="Normal 6 3 2 2 2 3 4" xfId="7292"/>
    <cellStyle name="Normal 6 3 2 2 2 3 5" xfId="12506"/>
    <cellStyle name="Normal 6 3 2 2 2 3 6" xfId="5467"/>
    <cellStyle name="Normal 6 3 2 2 2 4" xfId="2788"/>
    <cellStyle name="Normal 6 3 2 2 2 4 2" xfId="13454"/>
    <cellStyle name="Normal 6 3 2 2 2 4 3" xfId="9828"/>
    <cellStyle name="Normal 6 3 2 2 2 5" xfId="9829"/>
    <cellStyle name="Normal 6 3 2 2 2 6" xfId="6427"/>
    <cellStyle name="Normal 6 3 2 2 2 7" xfId="11641"/>
    <cellStyle name="Normal 6 3 2 2 2 8" xfId="4602"/>
    <cellStyle name="Normal 6 3 2 2 3" xfId="873"/>
    <cellStyle name="Normal 6 3 2 2 3 2" xfId="1698"/>
    <cellStyle name="Normal 6 3 2 2 3 2 2" xfId="3655"/>
    <cellStyle name="Normal 6 3 2 2 3 2 2 2" xfId="14321"/>
    <cellStyle name="Normal 6 3 2 2 3 2 2 3" xfId="9830"/>
    <cellStyle name="Normal 6 3 2 2 3 2 3" xfId="9831"/>
    <cellStyle name="Normal 6 3 2 2 3 2 4" xfId="7294"/>
    <cellStyle name="Normal 6 3 2 2 3 2 5" xfId="12508"/>
    <cellStyle name="Normal 6 3 2 2 3 2 6" xfId="5469"/>
    <cellStyle name="Normal 6 3 2 2 3 3" xfId="2926"/>
    <cellStyle name="Normal 6 3 2 2 3 3 2" xfId="13592"/>
    <cellStyle name="Normal 6 3 2 2 3 3 3" xfId="9832"/>
    <cellStyle name="Normal 6 3 2 2 3 4" xfId="9833"/>
    <cellStyle name="Normal 6 3 2 2 3 5" xfId="6565"/>
    <cellStyle name="Normal 6 3 2 2 3 6" xfId="11779"/>
    <cellStyle name="Normal 6 3 2 2 3 7" xfId="4740"/>
    <cellStyle name="Normal 6 3 2 2 4" xfId="1695"/>
    <cellStyle name="Normal 6 3 2 2 4 2" xfId="3652"/>
    <cellStyle name="Normal 6 3 2 2 4 2 2" xfId="14318"/>
    <cellStyle name="Normal 6 3 2 2 4 2 3" xfId="9834"/>
    <cellStyle name="Normal 6 3 2 2 4 3" xfId="9835"/>
    <cellStyle name="Normal 6 3 2 2 4 4" xfId="7291"/>
    <cellStyle name="Normal 6 3 2 2 4 5" xfId="12505"/>
    <cellStyle name="Normal 6 3 2 2 4 6" xfId="5466"/>
    <cellStyle name="Normal 6 3 2 2 5" xfId="2181"/>
    <cellStyle name="Normal 6 3 2 2 5 2" xfId="4034"/>
    <cellStyle name="Normal 6 3 2 2 5 2 2" xfId="14697"/>
    <cellStyle name="Normal 6 3 2 2 5 2 3" xfId="9836"/>
    <cellStyle name="Normal 6 3 2 2 5 3" xfId="9837"/>
    <cellStyle name="Normal 6 3 2 2 5 4" xfId="7673"/>
    <cellStyle name="Normal 6 3 2 2 5 5" xfId="12884"/>
    <cellStyle name="Normal 6 3 2 2 5 6" xfId="5845"/>
    <cellStyle name="Normal 6 3 2 2 6" xfId="2325"/>
    <cellStyle name="Normal 6 3 2 2 6 2" xfId="4169"/>
    <cellStyle name="Normal 6 3 2 2 6 2 2" xfId="14832"/>
    <cellStyle name="Normal 6 3 2 2 6 2 3" xfId="9838"/>
    <cellStyle name="Normal 6 3 2 2 6 3" xfId="7808"/>
    <cellStyle name="Normal 6 3 2 2 6 4" xfId="13019"/>
    <cellStyle name="Normal 6 3 2 2 6 5" xfId="5980"/>
    <cellStyle name="Normal 6 3 2 2 7" xfId="2653"/>
    <cellStyle name="Normal 6 3 2 2 7 2" xfId="13319"/>
    <cellStyle name="Normal 6 3 2 2 7 3" xfId="9839"/>
    <cellStyle name="Normal 6 3 2 2 8" xfId="9840"/>
    <cellStyle name="Normal 6 3 2 2 9" xfId="6292"/>
    <cellStyle name="Normal 6 3 2 3" xfId="622"/>
    <cellStyle name="Normal 6 3 2 3 10" xfId="11548"/>
    <cellStyle name="Normal 6 3 2 3 11" xfId="4509"/>
    <cellStyle name="Normal 6 3 2 3 2" xfId="763"/>
    <cellStyle name="Normal 6 3 2 3 2 2" xfId="1228"/>
    <cellStyle name="Normal 6 3 2 3 2 2 2" xfId="1701"/>
    <cellStyle name="Normal 6 3 2 3 2 2 2 2" xfId="3658"/>
    <cellStyle name="Normal 6 3 2 3 2 2 2 2 2" xfId="14324"/>
    <cellStyle name="Normal 6 3 2 3 2 2 2 2 3" xfId="9841"/>
    <cellStyle name="Normal 6 3 2 3 2 2 2 3" xfId="9842"/>
    <cellStyle name="Normal 6 3 2 3 2 2 2 4" xfId="7297"/>
    <cellStyle name="Normal 6 3 2 3 2 2 2 5" xfId="12511"/>
    <cellStyle name="Normal 6 3 2 3 2 2 2 6" xfId="5472"/>
    <cellStyle name="Normal 6 3 2 3 2 2 3" xfId="3197"/>
    <cellStyle name="Normal 6 3 2 3 2 2 3 2" xfId="13863"/>
    <cellStyle name="Normal 6 3 2 3 2 2 3 3" xfId="9843"/>
    <cellStyle name="Normal 6 3 2 3 2 2 4" xfId="9844"/>
    <cellStyle name="Normal 6 3 2 3 2 2 5" xfId="6836"/>
    <cellStyle name="Normal 6 3 2 3 2 2 6" xfId="12050"/>
    <cellStyle name="Normal 6 3 2 3 2 2 7" xfId="5011"/>
    <cellStyle name="Normal 6 3 2 3 2 3" xfId="1700"/>
    <cellStyle name="Normal 6 3 2 3 2 3 2" xfId="3657"/>
    <cellStyle name="Normal 6 3 2 3 2 3 2 2" xfId="14323"/>
    <cellStyle name="Normal 6 3 2 3 2 3 2 3" xfId="9845"/>
    <cellStyle name="Normal 6 3 2 3 2 3 3" xfId="9846"/>
    <cellStyle name="Normal 6 3 2 3 2 3 4" xfId="7296"/>
    <cellStyle name="Normal 6 3 2 3 2 3 5" xfId="12510"/>
    <cellStyle name="Normal 6 3 2 3 2 3 6" xfId="5471"/>
    <cellStyle name="Normal 6 3 2 3 2 4" xfId="2830"/>
    <cellStyle name="Normal 6 3 2 3 2 4 2" xfId="13496"/>
    <cellStyle name="Normal 6 3 2 3 2 4 3" xfId="9847"/>
    <cellStyle name="Normal 6 3 2 3 2 5" xfId="9848"/>
    <cellStyle name="Normal 6 3 2 3 2 6" xfId="6469"/>
    <cellStyle name="Normal 6 3 2 3 2 7" xfId="11683"/>
    <cellStyle name="Normal 6 3 2 3 2 8" xfId="4644"/>
    <cellStyle name="Normal 6 3 2 3 3" xfId="916"/>
    <cellStyle name="Normal 6 3 2 3 3 2" xfId="1702"/>
    <cellStyle name="Normal 6 3 2 3 3 2 2" xfId="3659"/>
    <cellStyle name="Normal 6 3 2 3 3 2 2 2" xfId="14325"/>
    <cellStyle name="Normal 6 3 2 3 3 2 2 3" xfId="9849"/>
    <cellStyle name="Normal 6 3 2 3 3 2 3" xfId="9850"/>
    <cellStyle name="Normal 6 3 2 3 3 2 4" xfId="7298"/>
    <cellStyle name="Normal 6 3 2 3 3 2 5" xfId="12512"/>
    <cellStyle name="Normal 6 3 2 3 3 2 6" xfId="5473"/>
    <cellStyle name="Normal 6 3 2 3 3 3" xfId="2968"/>
    <cellStyle name="Normal 6 3 2 3 3 3 2" xfId="13634"/>
    <cellStyle name="Normal 6 3 2 3 3 3 3" xfId="9851"/>
    <cellStyle name="Normal 6 3 2 3 3 4" xfId="9852"/>
    <cellStyle name="Normal 6 3 2 3 3 5" xfId="6607"/>
    <cellStyle name="Normal 6 3 2 3 3 6" xfId="11821"/>
    <cellStyle name="Normal 6 3 2 3 3 7" xfId="4782"/>
    <cellStyle name="Normal 6 3 2 3 4" xfId="1699"/>
    <cellStyle name="Normal 6 3 2 3 4 2" xfId="3656"/>
    <cellStyle name="Normal 6 3 2 3 4 2 2" xfId="14322"/>
    <cellStyle name="Normal 6 3 2 3 4 2 3" xfId="9853"/>
    <cellStyle name="Normal 6 3 2 3 4 3" xfId="9854"/>
    <cellStyle name="Normal 6 3 2 3 4 4" xfId="7295"/>
    <cellStyle name="Normal 6 3 2 3 4 5" xfId="12509"/>
    <cellStyle name="Normal 6 3 2 3 4 6" xfId="5470"/>
    <cellStyle name="Normal 6 3 2 3 5" xfId="2223"/>
    <cellStyle name="Normal 6 3 2 3 5 2" xfId="4076"/>
    <cellStyle name="Normal 6 3 2 3 5 2 2" xfId="14739"/>
    <cellStyle name="Normal 6 3 2 3 5 2 3" xfId="9855"/>
    <cellStyle name="Normal 6 3 2 3 5 3" xfId="9856"/>
    <cellStyle name="Normal 6 3 2 3 5 4" xfId="7715"/>
    <cellStyle name="Normal 6 3 2 3 5 5" xfId="12926"/>
    <cellStyle name="Normal 6 3 2 3 5 6" xfId="5887"/>
    <cellStyle name="Normal 6 3 2 3 6" xfId="2367"/>
    <cellStyle name="Normal 6 3 2 3 6 2" xfId="4211"/>
    <cellStyle name="Normal 6 3 2 3 6 2 2" xfId="14874"/>
    <cellStyle name="Normal 6 3 2 3 6 2 3" xfId="9857"/>
    <cellStyle name="Normal 6 3 2 3 6 3" xfId="7850"/>
    <cellStyle name="Normal 6 3 2 3 6 4" xfId="13061"/>
    <cellStyle name="Normal 6 3 2 3 6 5" xfId="6022"/>
    <cellStyle name="Normal 6 3 2 3 7" xfId="2695"/>
    <cellStyle name="Normal 6 3 2 3 7 2" xfId="13361"/>
    <cellStyle name="Normal 6 3 2 3 7 3" xfId="9858"/>
    <cellStyle name="Normal 6 3 2 3 8" xfId="9859"/>
    <cellStyle name="Normal 6 3 2 3 9" xfId="6334"/>
    <cellStyle name="Normal 6 3 2 4" xfId="456"/>
    <cellStyle name="Normal 6 3 2 4 2" xfId="1026"/>
    <cellStyle name="Normal 6 3 2 4 2 2" xfId="1704"/>
    <cellStyle name="Normal 6 3 2 4 2 2 2" xfId="3661"/>
    <cellStyle name="Normal 6 3 2 4 2 2 2 2" xfId="14327"/>
    <cellStyle name="Normal 6 3 2 4 2 2 2 3" xfId="9860"/>
    <cellStyle name="Normal 6 3 2 4 2 2 3" xfId="9861"/>
    <cellStyle name="Normal 6 3 2 4 2 2 4" xfId="7300"/>
    <cellStyle name="Normal 6 3 2 4 2 2 5" xfId="12514"/>
    <cellStyle name="Normal 6 3 2 4 2 2 6" xfId="5475"/>
    <cellStyle name="Normal 6 3 2 4 2 3" xfId="3058"/>
    <cellStyle name="Normal 6 3 2 4 2 3 2" xfId="13724"/>
    <cellStyle name="Normal 6 3 2 4 2 3 3" xfId="9862"/>
    <cellStyle name="Normal 6 3 2 4 2 4" xfId="9863"/>
    <cellStyle name="Normal 6 3 2 4 2 5" xfId="6697"/>
    <cellStyle name="Normal 6 3 2 4 2 6" xfId="11911"/>
    <cellStyle name="Normal 6 3 2 4 2 7" xfId="4872"/>
    <cellStyle name="Normal 6 3 2 4 3" xfId="1703"/>
    <cellStyle name="Normal 6 3 2 4 3 2" xfId="3660"/>
    <cellStyle name="Normal 6 3 2 4 3 2 2" xfId="14326"/>
    <cellStyle name="Normal 6 3 2 4 3 2 3" xfId="9864"/>
    <cellStyle name="Normal 6 3 2 4 3 3" xfId="9865"/>
    <cellStyle name="Normal 6 3 2 4 3 4" xfId="7299"/>
    <cellStyle name="Normal 6 3 2 4 3 5" xfId="12513"/>
    <cellStyle name="Normal 6 3 2 4 3 6" xfId="5474"/>
    <cellStyle name="Normal 6 3 2 4 4" xfId="2606"/>
    <cellStyle name="Normal 6 3 2 4 4 2" xfId="13272"/>
    <cellStyle name="Normal 6 3 2 4 4 3" xfId="9866"/>
    <cellStyle name="Normal 6 3 2 4 5" xfId="9867"/>
    <cellStyle name="Normal 6 3 2 4 6" xfId="6245"/>
    <cellStyle name="Normal 6 3 2 4 7" xfId="11459"/>
    <cellStyle name="Normal 6 3 2 4 8" xfId="4420"/>
    <cellStyle name="Normal 6 3 2 5" xfId="673"/>
    <cellStyle name="Normal 6 3 2 5 2" xfId="1139"/>
    <cellStyle name="Normal 6 3 2 5 2 2" xfId="1706"/>
    <cellStyle name="Normal 6 3 2 5 2 2 2" xfId="3663"/>
    <cellStyle name="Normal 6 3 2 5 2 2 2 2" xfId="14329"/>
    <cellStyle name="Normal 6 3 2 5 2 2 2 3" xfId="9868"/>
    <cellStyle name="Normal 6 3 2 5 2 2 3" xfId="9869"/>
    <cellStyle name="Normal 6 3 2 5 2 2 4" xfId="7302"/>
    <cellStyle name="Normal 6 3 2 5 2 2 5" xfId="12516"/>
    <cellStyle name="Normal 6 3 2 5 2 2 6" xfId="5477"/>
    <cellStyle name="Normal 6 3 2 5 2 3" xfId="3108"/>
    <cellStyle name="Normal 6 3 2 5 2 3 2" xfId="13774"/>
    <cellStyle name="Normal 6 3 2 5 2 3 3" xfId="9870"/>
    <cellStyle name="Normal 6 3 2 5 2 4" xfId="9871"/>
    <cellStyle name="Normal 6 3 2 5 2 5" xfId="6747"/>
    <cellStyle name="Normal 6 3 2 5 2 6" xfId="11961"/>
    <cellStyle name="Normal 6 3 2 5 2 7" xfId="4922"/>
    <cellStyle name="Normal 6 3 2 5 3" xfId="1705"/>
    <cellStyle name="Normal 6 3 2 5 3 2" xfId="3662"/>
    <cellStyle name="Normal 6 3 2 5 3 2 2" xfId="14328"/>
    <cellStyle name="Normal 6 3 2 5 3 2 3" xfId="9872"/>
    <cellStyle name="Normal 6 3 2 5 3 3" xfId="9873"/>
    <cellStyle name="Normal 6 3 2 5 3 4" xfId="7301"/>
    <cellStyle name="Normal 6 3 2 5 3 5" xfId="12515"/>
    <cellStyle name="Normal 6 3 2 5 3 6" xfId="5476"/>
    <cellStyle name="Normal 6 3 2 5 4" xfId="2741"/>
    <cellStyle name="Normal 6 3 2 5 4 2" xfId="13407"/>
    <cellStyle name="Normal 6 3 2 5 4 3" xfId="9874"/>
    <cellStyle name="Normal 6 3 2 5 5" xfId="9875"/>
    <cellStyle name="Normal 6 3 2 5 6" xfId="6380"/>
    <cellStyle name="Normal 6 3 2 5 7" xfId="11594"/>
    <cellStyle name="Normal 6 3 2 5 8" xfId="4555"/>
    <cellStyle name="Normal 6 3 2 6" xfId="340"/>
    <cellStyle name="Normal 6 3 2 6 2" xfId="968"/>
    <cellStyle name="Normal 6 3 2 6 2 2" xfId="1708"/>
    <cellStyle name="Normal 6 3 2 6 2 2 2" xfId="3665"/>
    <cellStyle name="Normal 6 3 2 6 2 2 2 2" xfId="14331"/>
    <cellStyle name="Normal 6 3 2 6 2 2 2 3" xfId="9876"/>
    <cellStyle name="Normal 6 3 2 6 2 2 3" xfId="9877"/>
    <cellStyle name="Normal 6 3 2 6 2 2 4" xfId="7304"/>
    <cellStyle name="Normal 6 3 2 6 2 2 5" xfId="12518"/>
    <cellStyle name="Normal 6 3 2 6 2 2 6" xfId="5479"/>
    <cellStyle name="Normal 6 3 2 6 2 3" xfId="3014"/>
    <cellStyle name="Normal 6 3 2 6 2 3 2" xfId="13680"/>
    <cellStyle name="Normal 6 3 2 6 2 3 3" xfId="9878"/>
    <cellStyle name="Normal 6 3 2 6 2 4" xfId="9879"/>
    <cellStyle name="Normal 6 3 2 6 2 5" xfId="6653"/>
    <cellStyle name="Normal 6 3 2 6 2 6" xfId="11867"/>
    <cellStyle name="Normal 6 3 2 6 2 7" xfId="4828"/>
    <cellStyle name="Normal 6 3 2 6 3" xfId="1707"/>
    <cellStyle name="Normal 6 3 2 6 3 2" xfId="3664"/>
    <cellStyle name="Normal 6 3 2 6 3 2 2" xfId="14330"/>
    <cellStyle name="Normal 6 3 2 6 3 2 3" xfId="9880"/>
    <cellStyle name="Normal 6 3 2 6 3 3" xfId="9881"/>
    <cellStyle name="Normal 6 3 2 6 3 4" xfId="7303"/>
    <cellStyle name="Normal 6 3 2 6 3 5" xfId="12517"/>
    <cellStyle name="Normal 6 3 2 6 3 6" xfId="5478"/>
    <cellStyle name="Normal 6 3 2 6 4" xfId="2557"/>
    <cellStyle name="Normal 6 3 2 6 4 2" xfId="13223"/>
    <cellStyle name="Normal 6 3 2 6 4 3" xfId="9882"/>
    <cellStyle name="Normal 6 3 2 6 5" xfId="9883"/>
    <cellStyle name="Normal 6 3 2 6 6" xfId="6196"/>
    <cellStyle name="Normal 6 3 2 6 7" xfId="11410"/>
    <cellStyle name="Normal 6 3 2 6 8" xfId="4371"/>
    <cellStyle name="Normal 6 3 2 7" xfId="822"/>
    <cellStyle name="Normal 6 3 2 7 2" xfId="1709"/>
    <cellStyle name="Normal 6 3 2 7 2 2" xfId="3666"/>
    <cellStyle name="Normal 6 3 2 7 2 2 2" xfId="14332"/>
    <cellStyle name="Normal 6 3 2 7 2 2 3" xfId="9884"/>
    <cellStyle name="Normal 6 3 2 7 2 3" xfId="9885"/>
    <cellStyle name="Normal 6 3 2 7 2 4" xfId="7305"/>
    <cellStyle name="Normal 6 3 2 7 2 5" xfId="12519"/>
    <cellStyle name="Normal 6 3 2 7 2 6" xfId="5480"/>
    <cellStyle name="Normal 6 3 2 7 3" xfId="2879"/>
    <cellStyle name="Normal 6 3 2 7 3 2" xfId="13545"/>
    <cellStyle name="Normal 6 3 2 7 3 3" xfId="9886"/>
    <cellStyle name="Normal 6 3 2 7 4" xfId="9887"/>
    <cellStyle name="Normal 6 3 2 7 5" xfId="6518"/>
    <cellStyle name="Normal 6 3 2 7 6" xfId="11732"/>
    <cellStyle name="Normal 6 3 2 7 7" xfId="4693"/>
    <cellStyle name="Normal 6 3 2 8" xfId="1289"/>
    <cellStyle name="Normal 6 3 2 8 2" xfId="3246"/>
    <cellStyle name="Normal 6 3 2 8 2 2" xfId="13912"/>
    <cellStyle name="Normal 6 3 2 8 2 3" xfId="9888"/>
    <cellStyle name="Normal 6 3 2 8 3" xfId="9889"/>
    <cellStyle name="Normal 6 3 2 8 4" xfId="6885"/>
    <cellStyle name="Normal 6 3 2 8 5" xfId="12099"/>
    <cellStyle name="Normal 6 3 2 8 6" xfId="5060"/>
    <cellStyle name="Normal 6 3 2 9" xfId="232"/>
    <cellStyle name="Normal 6 3 2 9 2" xfId="2512"/>
    <cellStyle name="Normal 6 3 2 9 2 2" xfId="13179"/>
    <cellStyle name="Normal 6 3 2 9 2 3" xfId="9890"/>
    <cellStyle name="Normal 6 3 2 9 3" xfId="9891"/>
    <cellStyle name="Normal 6 3 2 9 4" xfId="6151"/>
    <cellStyle name="Normal 6 3 2 9 5" xfId="11366"/>
    <cellStyle name="Normal 6 3 2 9 6" xfId="4327"/>
    <cellStyle name="Normal 6 3 3" xfId="139"/>
    <cellStyle name="Normal 6 3 3 10" xfId="2128"/>
    <cellStyle name="Normal 6 3 3 10 2" xfId="3987"/>
    <cellStyle name="Normal 6 3 3 10 2 2" xfId="14650"/>
    <cellStyle name="Normal 6 3 3 10 2 3" xfId="9892"/>
    <cellStyle name="Normal 6 3 3 10 3" xfId="9893"/>
    <cellStyle name="Normal 6 3 3 10 4" xfId="7626"/>
    <cellStyle name="Normal 6 3 3 10 5" xfId="12837"/>
    <cellStyle name="Normal 6 3 3 10 6" xfId="5798"/>
    <cellStyle name="Normal 6 3 3 11" xfId="2279"/>
    <cellStyle name="Normal 6 3 3 11 2" xfId="4123"/>
    <cellStyle name="Normal 6 3 3 11 2 2" xfId="14786"/>
    <cellStyle name="Normal 6 3 3 11 2 3" xfId="9894"/>
    <cellStyle name="Normal 6 3 3 11 3" xfId="7762"/>
    <cellStyle name="Normal 6 3 3 11 4" xfId="12973"/>
    <cellStyle name="Normal 6 3 3 11 5" xfId="5934"/>
    <cellStyle name="Normal 6 3 3 12" xfId="2475"/>
    <cellStyle name="Normal 6 3 3 12 2" xfId="9895"/>
    <cellStyle name="Normal 6 3 3 12 3" xfId="13143"/>
    <cellStyle name="Normal 6 3 3 12 4" xfId="6073"/>
    <cellStyle name="Normal 6 3 3 13" xfId="9896"/>
    <cellStyle name="Normal 6 3 3 14" xfId="6114"/>
    <cellStyle name="Normal 6 3 3 15" xfId="11330"/>
    <cellStyle name="Normal 6 3 3 16" xfId="4291"/>
    <cellStyle name="Normal 6 3 3 2" xfId="560"/>
    <cellStyle name="Normal 6 3 3 2 10" xfId="11507"/>
    <cellStyle name="Normal 6 3 3 2 11" xfId="4468"/>
    <cellStyle name="Normal 6 3 3 2 2" xfId="721"/>
    <cellStyle name="Normal 6 3 3 2 2 2" xfId="1187"/>
    <cellStyle name="Normal 6 3 3 2 2 2 2" xfId="1712"/>
    <cellStyle name="Normal 6 3 3 2 2 2 2 2" xfId="3669"/>
    <cellStyle name="Normal 6 3 3 2 2 2 2 2 2" xfId="14335"/>
    <cellStyle name="Normal 6 3 3 2 2 2 2 2 3" xfId="9897"/>
    <cellStyle name="Normal 6 3 3 2 2 2 2 3" xfId="9898"/>
    <cellStyle name="Normal 6 3 3 2 2 2 2 4" xfId="7308"/>
    <cellStyle name="Normal 6 3 3 2 2 2 2 5" xfId="12522"/>
    <cellStyle name="Normal 6 3 3 2 2 2 2 6" xfId="5483"/>
    <cellStyle name="Normal 6 3 3 2 2 2 3" xfId="3156"/>
    <cellStyle name="Normal 6 3 3 2 2 2 3 2" xfId="13822"/>
    <cellStyle name="Normal 6 3 3 2 2 2 3 3" xfId="9899"/>
    <cellStyle name="Normal 6 3 3 2 2 2 4" xfId="9900"/>
    <cellStyle name="Normal 6 3 3 2 2 2 5" xfId="6795"/>
    <cellStyle name="Normal 6 3 3 2 2 2 6" xfId="12009"/>
    <cellStyle name="Normal 6 3 3 2 2 2 7" xfId="4970"/>
    <cellStyle name="Normal 6 3 3 2 2 3" xfId="1711"/>
    <cellStyle name="Normal 6 3 3 2 2 3 2" xfId="3668"/>
    <cellStyle name="Normal 6 3 3 2 2 3 2 2" xfId="14334"/>
    <cellStyle name="Normal 6 3 3 2 2 3 2 3" xfId="9901"/>
    <cellStyle name="Normal 6 3 3 2 2 3 3" xfId="9902"/>
    <cellStyle name="Normal 6 3 3 2 2 3 4" xfId="7307"/>
    <cellStyle name="Normal 6 3 3 2 2 3 5" xfId="12521"/>
    <cellStyle name="Normal 6 3 3 2 2 3 6" xfId="5482"/>
    <cellStyle name="Normal 6 3 3 2 2 4" xfId="2789"/>
    <cellStyle name="Normal 6 3 3 2 2 4 2" xfId="13455"/>
    <cellStyle name="Normal 6 3 3 2 2 4 3" xfId="9903"/>
    <cellStyle name="Normal 6 3 3 2 2 5" xfId="9904"/>
    <cellStyle name="Normal 6 3 3 2 2 6" xfId="6428"/>
    <cellStyle name="Normal 6 3 3 2 2 7" xfId="11642"/>
    <cellStyle name="Normal 6 3 3 2 2 8" xfId="4603"/>
    <cellStyle name="Normal 6 3 3 2 3" xfId="874"/>
    <cellStyle name="Normal 6 3 3 2 3 2" xfId="1713"/>
    <cellStyle name="Normal 6 3 3 2 3 2 2" xfId="3670"/>
    <cellStyle name="Normal 6 3 3 2 3 2 2 2" xfId="14336"/>
    <cellStyle name="Normal 6 3 3 2 3 2 2 3" xfId="9905"/>
    <cellStyle name="Normal 6 3 3 2 3 2 3" xfId="9906"/>
    <cellStyle name="Normal 6 3 3 2 3 2 4" xfId="7309"/>
    <cellStyle name="Normal 6 3 3 2 3 2 5" xfId="12523"/>
    <cellStyle name="Normal 6 3 3 2 3 2 6" xfId="5484"/>
    <cellStyle name="Normal 6 3 3 2 3 3" xfId="2927"/>
    <cellStyle name="Normal 6 3 3 2 3 3 2" xfId="13593"/>
    <cellStyle name="Normal 6 3 3 2 3 3 3" xfId="9907"/>
    <cellStyle name="Normal 6 3 3 2 3 4" xfId="9908"/>
    <cellStyle name="Normal 6 3 3 2 3 5" xfId="6566"/>
    <cellStyle name="Normal 6 3 3 2 3 6" xfId="11780"/>
    <cellStyle name="Normal 6 3 3 2 3 7" xfId="4741"/>
    <cellStyle name="Normal 6 3 3 2 4" xfId="1710"/>
    <cellStyle name="Normal 6 3 3 2 4 2" xfId="3667"/>
    <cellStyle name="Normal 6 3 3 2 4 2 2" xfId="14333"/>
    <cellStyle name="Normal 6 3 3 2 4 2 3" xfId="9909"/>
    <cellStyle name="Normal 6 3 3 2 4 3" xfId="9910"/>
    <cellStyle name="Normal 6 3 3 2 4 4" xfId="7306"/>
    <cellStyle name="Normal 6 3 3 2 4 5" xfId="12520"/>
    <cellStyle name="Normal 6 3 3 2 4 6" xfId="5481"/>
    <cellStyle name="Normal 6 3 3 2 5" xfId="2182"/>
    <cellStyle name="Normal 6 3 3 2 5 2" xfId="4035"/>
    <cellStyle name="Normal 6 3 3 2 5 2 2" xfId="14698"/>
    <cellStyle name="Normal 6 3 3 2 5 2 3" xfId="9911"/>
    <cellStyle name="Normal 6 3 3 2 5 3" xfId="9912"/>
    <cellStyle name="Normal 6 3 3 2 5 4" xfId="7674"/>
    <cellStyle name="Normal 6 3 3 2 5 5" xfId="12885"/>
    <cellStyle name="Normal 6 3 3 2 5 6" xfId="5846"/>
    <cellStyle name="Normal 6 3 3 2 6" xfId="2326"/>
    <cellStyle name="Normal 6 3 3 2 6 2" xfId="4170"/>
    <cellStyle name="Normal 6 3 3 2 6 2 2" xfId="14833"/>
    <cellStyle name="Normal 6 3 3 2 6 2 3" xfId="9913"/>
    <cellStyle name="Normal 6 3 3 2 6 3" xfId="7809"/>
    <cellStyle name="Normal 6 3 3 2 6 4" xfId="13020"/>
    <cellStyle name="Normal 6 3 3 2 6 5" xfId="5981"/>
    <cellStyle name="Normal 6 3 3 2 7" xfId="2654"/>
    <cellStyle name="Normal 6 3 3 2 7 2" xfId="13320"/>
    <cellStyle name="Normal 6 3 3 2 7 3" xfId="9914"/>
    <cellStyle name="Normal 6 3 3 2 8" xfId="9915"/>
    <cellStyle name="Normal 6 3 3 2 9" xfId="6293"/>
    <cellStyle name="Normal 6 3 3 3" xfId="623"/>
    <cellStyle name="Normal 6 3 3 3 10" xfId="11549"/>
    <cellStyle name="Normal 6 3 3 3 11" xfId="4510"/>
    <cellStyle name="Normal 6 3 3 3 2" xfId="764"/>
    <cellStyle name="Normal 6 3 3 3 2 2" xfId="1229"/>
    <cellStyle name="Normal 6 3 3 3 2 2 2" xfId="1716"/>
    <cellStyle name="Normal 6 3 3 3 2 2 2 2" xfId="3673"/>
    <cellStyle name="Normal 6 3 3 3 2 2 2 2 2" xfId="14339"/>
    <cellStyle name="Normal 6 3 3 3 2 2 2 2 3" xfId="9916"/>
    <cellStyle name="Normal 6 3 3 3 2 2 2 3" xfId="9917"/>
    <cellStyle name="Normal 6 3 3 3 2 2 2 4" xfId="7312"/>
    <cellStyle name="Normal 6 3 3 3 2 2 2 5" xfId="12526"/>
    <cellStyle name="Normal 6 3 3 3 2 2 2 6" xfId="5487"/>
    <cellStyle name="Normal 6 3 3 3 2 2 3" xfId="3198"/>
    <cellStyle name="Normal 6 3 3 3 2 2 3 2" xfId="13864"/>
    <cellStyle name="Normal 6 3 3 3 2 2 3 3" xfId="9918"/>
    <cellStyle name="Normal 6 3 3 3 2 2 4" xfId="9919"/>
    <cellStyle name="Normal 6 3 3 3 2 2 5" xfId="6837"/>
    <cellStyle name="Normal 6 3 3 3 2 2 6" xfId="12051"/>
    <cellStyle name="Normal 6 3 3 3 2 2 7" xfId="5012"/>
    <cellStyle name="Normal 6 3 3 3 2 3" xfId="1715"/>
    <cellStyle name="Normal 6 3 3 3 2 3 2" xfId="3672"/>
    <cellStyle name="Normal 6 3 3 3 2 3 2 2" xfId="14338"/>
    <cellStyle name="Normal 6 3 3 3 2 3 2 3" xfId="9920"/>
    <cellStyle name="Normal 6 3 3 3 2 3 3" xfId="9921"/>
    <cellStyle name="Normal 6 3 3 3 2 3 4" xfId="7311"/>
    <cellStyle name="Normal 6 3 3 3 2 3 5" xfId="12525"/>
    <cellStyle name="Normal 6 3 3 3 2 3 6" xfId="5486"/>
    <cellStyle name="Normal 6 3 3 3 2 4" xfId="2831"/>
    <cellStyle name="Normal 6 3 3 3 2 4 2" xfId="13497"/>
    <cellStyle name="Normal 6 3 3 3 2 4 3" xfId="9922"/>
    <cellStyle name="Normal 6 3 3 3 2 5" xfId="9923"/>
    <cellStyle name="Normal 6 3 3 3 2 6" xfId="6470"/>
    <cellStyle name="Normal 6 3 3 3 2 7" xfId="11684"/>
    <cellStyle name="Normal 6 3 3 3 2 8" xfId="4645"/>
    <cellStyle name="Normal 6 3 3 3 3" xfId="917"/>
    <cellStyle name="Normal 6 3 3 3 3 2" xfId="1717"/>
    <cellStyle name="Normal 6 3 3 3 3 2 2" xfId="3674"/>
    <cellStyle name="Normal 6 3 3 3 3 2 2 2" xfId="14340"/>
    <cellStyle name="Normal 6 3 3 3 3 2 2 3" xfId="9924"/>
    <cellStyle name="Normal 6 3 3 3 3 2 3" xfId="9925"/>
    <cellStyle name="Normal 6 3 3 3 3 2 4" xfId="7313"/>
    <cellStyle name="Normal 6 3 3 3 3 2 5" xfId="12527"/>
    <cellStyle name="Normal 6 3 3 3 3 2 6" xfId="5488"/>
    <cellStyle name="Normal 6 3 3 3 3 3" xfId="2969"/>
    <cellStyle name="Normal 6 3 3 3 3 3 2" xfId="13635"/>
    <cellStyle name="Normal 6 3 3 3 3 3 3" xfId="9926"/>
    <cellStyle name="Normal 6 3 3 3 3 4" xfId="9927"/>
    <cellStyle name="Normal 6 3 3 3 3 5" xfId="6608"/>
    <cellStyle name="Normal 6 3 3 3 3 6" xfId="11822"/>
    <cellStyle name="Normal 6 3 3 3 3 7" xfId="4783"/>
    <cellStyle name="Normal 6 3 3 3 4" xfId="1714"/>
    <cellStyle name="Normal 6 3 3 3 4 2" xfId="3671"/>
    <cellStyle name="Normal 6 3 3 3 4 2 2" xfId="14337"/>
    <cellStyle name="Normal 6 3 3 3 4 2 3" xfId="9928"/>
    <cellStyle name="Normal 6 3 3 3 4 3" xfId="9929"/>
    <cellStyle name="Normal 6 3 3 3 4 4" xfId="7310"/>
    <cellStyle name="Normal 6 3 3 3 4 5" xfId="12524"/>
    <cellStyle name="Normal 6 3 3 3 4 6" xfId="5485"/>
    <cellStyle name="Normal 6 3 3 3 5" xfId="2224"/>
    <cellStyle name="Normal 6 3 3 3 5 2" xfId="4077"/>
    <cellStyle name="Normal 6 3 3 3 5 2 2" xfId="14740"/>
    <cellStyle name="Normal 6 3 3 3 5 2 3" xfId="9930"/>
    <cellStyle name="Normal 6 3 3 3 5 3" xfId="9931"/>
    <cellStyle name="Normal 6 3 3 3 5 4" xfId="7716"/>
    <cellStyle name="Normal 6 3 3 3 5 5" xfId="12927"/>
    <cellStyle name="Normal 6 3 3 3 5 6" xfId="5888"/>
    <cellStyle name="Normal 6 3 3 3 6" xfId="2368"/>
    <cellStyle name="Normal 6 3 3 3 6 2" xfId="4212"/>
    <cellStyle name="Normal 6 3 3 3 6 2 2" xfId="14875"/>
    <cellStyle name="Normal 6 3 3 3 6 2 3" xfId="9932"/>
    <cellStyle name="Normal 6 3 3 3 6 3" xfId="7851"/>
    <cellStyle name="Normal 6 3 3 3 6 4" xfId="13062"/>
    <cellStyle name="Normal 6 3 3 3 6 5" xfId="6023"/>
    <cellStyle name="Normal 6 3 3 3 7" xfId="2696"/>
    <cellStyle name="Normal 6 3 3 3 7 2" xfId="13362"/>
    <cellStyle name="Normal 6 3 3 3 7 3" xfId="9933"/>
    <cellStyle name="Normal 6 3 3 3 8" xfId="9934"/>
    <cellStyle name="Normal 6 3 3 3 9" xfId="6335"/>
    <cellStyle name="Normal 6 3 3 4" xfId="457"/>
    <cellStyle name="Normal 6 3 3 4 2" xfId="1027"/>
    <cellStyle name="Normal 6 3 3 4 2 2" xfId="1719"/>
    <cellStyle name="Normal 6 3 3 4 2 2 2" xfId="3676"/>
    <cellStyle name="Normal 6 3 3 4 2 2 2 2" xfId="14342"/>
    <cellStyle name="Normal 6 3 3 4 2 2 2 3" xfId="9935"/>
    <cellStyle name="Normal 6 3 3 4 2 2 3" xfId="9936"/>
    <cellStyle name="Normal 6 3 3 4 2 2 4" xfId="7315"/>
    <cellStyle name="Normal 6 3 3 4 2 2 5" xfId="12529"/>
    <cellStyle name="Normal 6 3 3 4 2 2 6" xfId="5490"/>
    <cellStyle name="Normal 6 3 3 4 2 3" xfId="3059"/>
    <cellStyle name="Normal 6 3 3 4 2 3 2" xfId="13725"/>
    <cellStyle name="Normal 6 3 3 4 2 3 3" xfId="9937"/>
    <cellStyle name="Normal 6 3 3 4 2 4" xfId="9938"/>
    <cellStyle name="Normal 6 3 3 4 2 5" xfId="6698"/>
    <cellStyle name="Normal 6 3 3 4 2 6" xfId="11912"/>
    <cellStyle name="Normal 6 3 3 4 2 7" xfId="4873"/>
    <cellStyle name="Normal 6 3 3 4 3" xfId="1718"/>
    <cellStyle name="Normal 6 3 3 4 3 2" xfId="3675"/>
    <cellStyle name="Normal 6 3 3 4 3 2 2" xfId="14341"/>
    <cellStyle name="Normal 6 3 3 4 3 2 3" xfId="9939"/>
    <cellStyle name="Normal 6 3 3 4 3 3" xfId="9940"/>
    <cellStyle name="Normal 6 3 3 4 3 4" xfId="7314"/>
    <cellStyle name="Normal 6 3 3 4 3 5" xfId="12528"/>
    <cellStyle name="Normal 6 3 3 4 3 6" xfId="5489"/>
    <cellStyle name="Normal 6 3 3 4 4" xfId="2607"/>
    <cellStyle name="Normal 6 3 3 4 4 2" xfId="13273"/>
    <cellStyle name="Normal 6 3 3 4 4 3" xfId="9941"/>
    <cellStyle name="Normal 6 3 3 4 5" xfId="9942"/>
    <cellStyle name="Normal 6 3 3 4 6" xfId="6246"/>
    <cellStyle name="Normal 6 3 3 4 7" xfId="11460"/>
    <cellStyle name="Normal 6 3 3 4 8" xfId="4421"/>
    <cellStyle name="Normal 6 3 3 5" xfId="674"/>
    <cellStyle name="Normal 6 3 3 5 2" xfId="1140"/>
    <cellStyle name="Normal 6 3 3 5 2 2" xfId="1721"/>
    <cellStyle name="Normal 6 3 3 5 2 2 2" xfId="3678"/>
    <cellStyle name="Normal 6 3 3 5 2 2 2 2" xfId="14344"/>
    <cellStyle name="Normal 6 3 3 5 2 2 2 3" xfId="9943"/>
    <cellStyle name="Normal 6 3 3 5 2 2 3" xfId="9944"/>
    <cellStyle name="Normal 6 3 3 5 2 2 4" xfId="7317"/>
    <cellStyle name="Normal 6 3 3 5 2 2 5" xfId="12531"/>
    <cellStyle name="Normal 6 3 3 5 2 2 6" xfId="5492"/>
    <cellStyle name="Normal 6 3 3 5 2 3" xfId="3109"/>
    <cellStyle name="Normal 6 3 3 5 2 3 2" xfId="13775"/>
    <cellStyle name="Normal 6 3 3 5 2 3 3" xfId="9945"/>
    <cellStyle name="Normal 6 3 3 5 2 4" xfId="9946"/>
    <cellStyle name="Normal 6 3 3 5 2 5" xfId="6748"/>
    <cellStyle name="Normal 6 3 3 5 2 6" xfId="11962"/>
    <cellStyle name="Normal 6 3 3 5 2 7" xfId="4923"/>
    <cellStyle name="Normal 6 3 3 5 3" xfId="1720"/>
    <cellStyle name="Normal 6 3 3 5 3 2" xfId="3677"/>
    <cellStyle name="Normal 6 3 3 5 3 2 2" xfId="14343"/>
    <cellStyle name="Normal 6 3 3 5 3 2 3" xfId="9947"/>
    <cellStyle name="Normal 6 3 3 5 3 3" xfId="9948"/>
    <cellStyle name="Normal 6 3 3 5 3 4" xfId="7316"/>
    <cellStyle name="Normal 6 3 3 5 3 5" xfId="12530"/>
    <cellStyle name="Normal 6 3 3 5 3 6" xfId="5491"/>
    <cellStyle name="Normal 6 3 3 5 4" xfId="2742"/>
    <cellStyle name="Normal 6 3 3 5 4 2" xfId="13408"/>
    <cellStyle name="Normal 6 3 3 5 4 3" xfId="9949"/>
    <cellStyle name="Normal 6 3 3 5 5" xfId="9950"/>
    <cellStyle name="Normal 6 3 3 5 6" xfId="6381"/>
    <cellStyle name="Normal 6 3 3 5 7" xfId="11595"/>
    <cellStyle name="Normal 6 3 3 5 8" xfId="4556"/>
    <cellStyle name="Normal 6 3 3 6" xfId="341"/>
    <cellStyle name="Normal 6 3 3 6 2" xfId="969"/>
    <cellStyle name="Normal 6 3 3 6 2 2" xfId="1723"/>
    <cellStyle name="Normal 6 3 3 6 2 2 2" xfId="3680"/>
    <cellStyle name="Normal 6 3 3 6 2 2 2 2" xfId="14346"/>
    <cellStyle name="Normal 6 3 3 6 2 2 2 3" xfId="9951"/>
    <cellStyle name="Normal 6 3 3 6 2 2 3" xfId="9952"/>
    <cellStyle name="Normal 6 3 3 6 2 2 4" xfId="7319"/>
    <cellStyle name="Normal 6 3 3 6 2 2 5" xfId="12533"/>
    <cellStyle name="Normal 6 3 3 6 2 2 6" xfId="5494"/>
    <cellStyle name="Normal 6 3 3 6 2 3" xfId="3015"/>
    <cellStyle name="Normal 6 3 3 6 2 3 2" xfId="13681"/>
    <cellStyle name="Normal 6 3 3 6 2 3 3" xfId="9953"/>
    <cellStyle name="Normal 6 3 3 6 2 4" xfId="9954"/>
    <cellStyle name="Normal 6 3 3 6 2 5" xfId="6654"/>
    <cellStyle name="Normal 6 3 3 6 2 6" xfId="11868"/>
    <cellStyle name="Normal 6 3 3 6 2 7" xfId="4829"/>
    <cellStyle name="Normal 6 3 3 6 3" xfId="1722"/>
    <cellStyle name="Normal 6 3 3 6 3 2" xfId="3679"/>
    <cellStyle name="Normal 6 3 3 6 3 2 2" xfId="14345"/>
    <cellStyle name="Normal 6 3 3 6 3 2 3" xfId="9955"/>
    <cellStyle name="Normal 6 3 3 6 3 3" xfId="9956"/>
    <cellStyle name="Normal 6 3 3 6 3 4" xfId="7318"/>
    <cellStyle name="Normal 6 3 3 6 3 5" xfId="12532"/>
    <cellStyle name="Normal 6 3 3 6 3 6" xfId="5493"/>
    <cellStyle name="Normal 6 3 3 6 4" xfId="2558"/>
    <cellStyle name="Normal 6 3 3 6 4 2" xfId="13224"/>
    <cellStyle name="Normal 6 3 3 6 4 3" xfId="9957"/>
    <cellStyle name="Normal 6 3 3 6 5" xfId="9958"/>
    <cellStyle name="Normal 6 3 3 6 6" xfId="6197"/>
    <cellStyle name="Normal 6 3 3 6 7" xfId="11411"/>
    <cellStyle name="Normal 6 3 3 6 8" xfId="4372"/>
    <cellStyle name="Normal 6 3 3 7" xfId="823"/>
    <cellStyle name="Normal 6 3 3 7 2" xfId="1724"/>
    <cellStyle name="Normal 6 3 3 7 2 2" xfId="3681"/>
    <cellStyle name="Normal 6 3 3 7 2 2 2" xfId="14347"/>
    <cellStyle name="Normal 6 3 3 7 2 2 3" xfId="9959"/>
    <cellStyle name="Normal 6 3 3 7 2 3" xfId="9960"/>
    <cellStyle name="Normal 6 3 3 7 2 4" xfId="7320"/>
    <cellStyle name="Normal 6 3 3 7 2 5" xfId="12534"/>
    <cellStyle name="Normal 6 3 3 7 2 6" xfId="5495"/>
    <cellStyle name="Normal 6 3 3 7 3" xfId="2880"/>
    <cellStyle name="Normal 6 3 3 7 3 2" xfId="13546"/>
    <cellStyle name="Normal 6 3 3 7 3 3" xfId="9961"/>
    <cellStyle name="Normal 6 3 3 7 4" xfId="9962"/>
    <cellStyle name="Normal 6 3 3 7 5" xfId="6519"/>
    <cellStyle name="Normal 6 3 3 7 6" xfId="11733"/>
    <cellStyle name="Normal 6 3 3 7 7" xfId="4694"/>
    <cellStyle name="Normal 6 3 3 8" xfId="1290"/>
    <cellStyle name="Normal 6 3 3 8 2" xfId="3247"/>
    <cellStyle name="Normal 6 3 3 8 2 2" xfId="13913"/>
    <cellStyle name="Normal 6 3 3 8 2 3" xfId="9963"/>
    <cellStyle name="Normal 6 3 3 8 3" xfId="9964"/>
    <cellStyle name="Normal 6 3 3 8 4" xfId="6886"/>
    <cellStyle name="Normal 6 3 3 8 5" xfId="12100"/>
    <cellStyle name="Normal 6 3 3 8 6" xfId="5061"/>
    <cellStyle name="Normal 6 3 3 9" xfId="233"/>
    <cellStyle name="Normal 6 3 3 9 2" xfId="2513"/>
    <cellStyle name="Normal 6 3 3 9 2 2" xfId="13180"/>
    <cellStyle name="Normal 6 3 3 9 2 3" xfId="9965"/>
    <cellStyle name="Normal 6 3 3 9 3" xfId="9966"/>
    <cellStyle name="Normal 6 3 3 9 4" xfId="6152"/>
    <cellStyle name="Normal 6 3 3 9 5" xfId="11367"/>
    <cellStyle name="Normal 6 3 3 9 6" xfId="4328"/>
    <cellStyle name="Normal 6 3 4" xfId="558"/>
    <cellStyle name="Normal 6 3 4 10" xfId="11505"/>
    <cellStyle name="Normal 6 3 4 11" xfId="4466"/>
    <cellStyle name="Normal 6 3 4 2" xfId="719"/>
    <cellStyle name="Normal 6 3 4 2 2" xfId="1185"/>
    <cellStyle name="Normal 6 3 4 2 2 2" xfId="1727"/>
    <cellStyle name="Normal 6 3 4 2 2 2 2" xfId="3684"/>
    <cellStyle name="Normal 6 3 4 2 2 2 2 2" xfId="14350"/>
    <cellStyle name="Normal 6 3 4 2 2 2 2 3" xfId="9967"/>
    <cellStyle name="Normal 6 3 4 2 2 2 3" xfId="9968"/>
    <cellStyle name="Normal 6 3 4 2 2 2 4" xfId="7323"/>
    <cellStyle name="Normal 6 3 4 2 2 2 5" xfId="12537"/>
    <cellStyle name="Normal 6 3 4 2 2 2 6" xfId="5498"/>
    <cellStyle name="Normal 6 3 4 2 2 3" xfId="3154"/>
    <cellStyle name="Normal 6 3 4 2 2 3 2" xfId="13820"/>
    <cellStyle name="Normal 6 3 4 2 2 3 3" xfId="9969"/>
    <cellStyle name="Normal 6 3 4 2 2 4" xfId="9970"/>
    <cellStyle name="Normal 6 3 4 2 2 5" xfId="6793"/>
    <cellStyle name="Normal 6 3 4 2 2 6" xfId="12007"/>
    <cellStyle name="Normal 6 3 4 2 2 7" xfId="4968"/>
    <cellStyle name="Normal 6 3 4 2 3" xfId="1726"/>
    <cellStyle name="Normal 6 3 4 2 3 2" xfId="3683"/>
    <cellStyle name="Normal 6 3 4 2 3 2 2" xfId="14349"/>
    <cellStyle name="Normal 6 3 4 2 3 2 3" xfId="9971"/>
    <cellStyle name="Normal 6 3 4 2 3 3" xfId="9972"/>
    <cellStyle name="Normal 6 3 4 2 3 4" xfId="7322"/>
    <cellStyle name="Normal 6 3 4 2 3 5" xfId="12536"/>
    <cellStyle name="Normal 6 3 4 2 3 6" xfId="5497"/>
    <cellStyle name="Normal 6 3 4 2 4" xfId="2787"/>
    <cellStyle name="Normal 6 3 4 2 4 2" xfId="13453"/>
    <cellStyle name="Normal 6 3 4 2 4 3" xfId="9973"/>
    <cellStyle name="Normal 6 3 4 2 5" xfId="9974"/>
    <cellStyle name="Normal 6 3 4 2 6" xfId="6426"/>
    <cellStyle name="Normal 6 3 4 2 7" xfId="11640"/>
    <cellStyle name="Normal 6 3 4 2 8" xfId="4601"/>
    <cellStyle name="Normal 6 3 4 3" xfId="872"/>
    <cellStyle name="Normal 6 3 4 3 2" xfId="1728"/>
    <cellStyle name="Normal 6 3 4 3 2 2" xfId="3685"/>
    <cellStyle name="Normal 6 3 4 3 2 2 2" xfId="14351"/>
    <cellStyle name="Normal 6 3 4 3 2 2 3" xfId="9975"/>
    <cellStyle name="Normal 6 3 4 3 2 3" xfId="9976"/>
    <cellStyle name="Normal 6 3 4 3 2 4" xfId="7324"/>
    <cellStyle name="Normal 6 3 4 3 2 5" xfId="12538"/>
    <cellStyle name="Normal 6 3 4 3 2 6" xfId="5499"/>
    <cellStyle name="Normal 6 3 4 3 3" xfId="2925"/>
    <cellStyle name="Normal 6 3 4 3 3 2" xfId="13591"/>
    <cellStyle name="Normal 6 3 4 3 3 3" xfId="9977"/>
    <cellStyle name="Normal 6 3 4 3 4" xfId="9978"/>
    <cellStyle name="Normal 6 3 4 3 5" xfId="6564"/>
    <cellStyle name="Normal 6 3 4 3 6" xfId="11778"/>
    <cellStyle name="Normal 6 3 4 3 7" xfId="4739"/>
    <cellStyle name="Normal 6 3 4 4" xfId="1725"/>
    <cellStyle name="Normal 6 3 4 4 2" xfId="3682"/>
    <cellStyle name="Normal 6 3 4 4 2 2" xfId="14348"/>
    <cellStyle name="Normal 6 3 4 4 2 3" xfId="9979"/>
    <cellStyle name="Normal 6 3 4 4 3" xfId="9980"/>
    <cellStyle name="Normal 6 3 4 4 4" xfId="7321"/>
    <cellStyle name="Normal 6 3 4 4 5" xfId="12535"/>
    <cellStyle name="Normal 6 3 4 4 6" xfId="5496"/>
    <cellStyle name="Normal 6 3 4 5" xfId="2180"/>
    <cellStyle name="Normal 6 3 4 5 2" xfId="4033"/>
    <cellStyle name="Normal 6 3 4 5 2 2" xfId="14696"/>
    <cellStyle name="Normal 6 3 4 5 2 3" xfId="9981"/>
    <cellStyle name="Normal 6 3 4 5 3" xfId="9982"/>
    <cellStyle name="Normal 6 3 4 5 4" xfId="7672"/>
    <cellStyle name="Normal 6 3 4 5 5" xfId="12883"/>
    <cellStyle name="Normal 6 3 4 5 6" xfId="5844"/>
    <cellStyle name="Normal 6 3 4 6" xfId="2324"/>
    <cellStyle name="Normal 6 3 4 6 2" xfId="4168"/>
    <cellStyle name="Normal 6 3 4 6 2 2" xfId="14831"/>
    <cellStyle name="Normal 6 3 4 6 2 3" xfId="9983"/>
    <cellStyle name="Normal 6 3 4 6 3" xfId="7807"/>
    <cellStyle name="Normal 6 3 4 6 4" xfId="13018"/>
    <cellStyle name="Normal 6 3 4 6 5" xfId="5979"/>
    <cellStyle name="Normal 6 3 4 7" xfId="2652"/>
    <cellStyle name="Normal 6 3 4 7 2" xfId="13318"/>
    <cellStyle name="Normal 6 3 4 7 3" xfId="9984"/>
    <cellStyle name="Normal 6 3 4 8" xfId="9985"/>
    <cellStyle name="Normal 6 3 4 9" xfId="6291"/>
    <cellStyle name="Normal 6 3 5" xfId="621"/>
    <cellStyle name="Normal 6 3 5 10" xfId="11547"/>
    <cellStyle name="Normal 6 3 5 11" xfId="4508"/>
    <cellStyle name="Normal 6 3 5 2" xfId="762"/>
    <cellStyle name="Normal 6 3 5 2 2" xfId="1227"/>
    <cellStyle name="Normal 6 3 5 2 2 2" xfId="1731"/>
    <cellStyle name="Normal 6 3 5 2 2 2 2" xfId="3688"/>
    <cellStyle name="Normal 6 3 5 2 2 2 2 2" xfId="14354"/>
    <cellStyle name="Normal 6 3 5 2 2 2 2 3" xfId="9986"/>
    <cellStyle name="Normal 6 3 5 2 2 2 3" xfId="9987"/>
    <cellStyle name="Normal 6 3 5 2 2 2 4" xfId="7327"/>
    <cellStyle name="Normal 6 3 5 2 2 2 5" xfId="12541"/>
    <cellStyle name="Normal 6 3 5 2 2 2 6" xfId="5502"/>
    <cellStyle name="Normal 6 3 5 2 2 3" xfId="3196"/>
    <cellStyle name="Normal 6 3 5 2 2 3 2" xfId="13862"/>
    <cellStyle name="Normal 6 3 5 2 2 3 3" xfId="9988"/>
    <cellStyle name="Normal 6 3 5 2 2 4" xfId="9989"/>
    <cellStyle name="Normal 6 3 5 2 2 5" xfId="6835"/>
    <cellStyle name="Normal 6 3 5 2 2 6" xfId="12049"/>
    <cellStyle name="Normal 6 3 5 2 2 7" xfId="5010"/>
    <cellStyle name="Normal 6 3 5 2 3" xfId="1730"/>
    <cellStyle name="Normal 6 3 5 2 3 2" xfId="3687"/>
    <cellStyle name="Normal 6 3 5 2 3 2 2" xfId="14353"/>
    <cellStyle name="Normal 6 3 5 2 3 2 3" xfId="9990"/>
    <cellStyle name="Normal 6 3 5 2 3 3" xfId="9991"/>
    <cellStyle name="Normal 6 3 5 2 3 4" xfId="7326"/>
    <cellStyle name="Normal 6 3 5 2 3 5" xfId="12540"/>
    <cellStyle name="Normal 6 3 5 2 3 6" xfId="5501"/>
    <cellStyle name="Normal 6 3 5 2 4" xfId="2829"/>
    <cellStyle name="Normal 6 3 5 2 4 2" xfId="13495"/>
    <cellStyle name="Normal 6 3 5 2 4 3" xfId="9992"/>
    <cellStyle name="Normal 6 3 5 2 5" xfId="9993"/>
    <cellStyle name="Normal 6 3 5 2 6" xfId="6468"/>
    <cellStyle name="Normal 6 3 5 2 7" xfId="11682"/>
    <cellStyle name="Normal 6 3 5 2 8" xfId="4643"/>
    <cellStyle name="Normal 6 3 5 3" xfId="915"/>
    <cellStyle name="Normal 6 3 5 3 2" xfId="1732"/>
    <cellStyle name="Normal 6 3 5 3 2 2" xfId="3689"/>
    <cellStyle name="Normal 6 3 5 3 2 2 2" xfId="14355"/>
    <cellStyle name="Normal 6 3 5 3 2 2 3" xfId="9994"/>
    <cellStyle name="Normal 6 3 5 3 2 3" xfId="9995"/>
    <cellStyle name="Normal 6 3 5 3 2 4" xfId="7328"/>
    <cellStyle name="Normal 6 3 5 3 2 5" xfId="12542"/>
    <cellStyle name="Normal 6 3 5 3 2 6" xfId="5503"/>
    <cellStyle name="Normal 6 3 5 3 3" xfId="2967"/>
    <cellStyle name="Normal 6 3 5 3 3 2" xfId="13633"/>
    <cellStyle name="Normal 6 3 5 3 3 3" xfId="9996"/>
    <cellStyle name="Normal 6 3 5 3 4" xfId="9997"/>
    <cellStyle name="Normal 6 3 5 3 5" xfId="6606"/>
    <cellStyle name="Normal 6 3 5 3 6" xfId="11820"/>
    <cellStyle name="Normal 6 3 5 3 7" xfId="4781"/>
    <cellStyle name="Normal 6 3 5 4" xfId="1729"/>
    <cellStyle name="Normal 6 3 5 4 2" xfId="3686"/>
    <cellStyle name="Normal 6 3 5 4 2 2" xfId="14352"/>
    <cellStyle name="Normal 6 3 5 4 2 3" xfId="9998"/>
    <cellStyle name="Normal 6 3 5 4 3" xfId="9999"/>
    <cellStyle name="Normal 6 3 5 4 4" xfId="7325"/>
    <cellStyle name="Normal 6 3 5 4 5" xfId="12539"/>
    <cellStyle name="Normal 6 3 5 4 6" xfId="5500"/>
    <cellStyle name="Normal 6 3 5 5" xfId="2222"/>
    <cellStyle name="Normal 6 3 5 5 2" xfId="4075"/>
    <cellStyle name="Normal 6 3 5 5 2 2" xfId="14738"/>
    <cellStyle name="Normal 6 3 5 5 2 3" xfId="10000"/>
    <cellStyle name="Normal 6 3 5 5 3" xfId="10001"/>
    <cellStyle name="Normal 6 3 5 5 4" xfId="7714"/>
    <cellStyle name="Normal 6 3 5 5 5" xfId="12925"/>
    <cellStyle name="Normal 6 3 5 5 6" xfId="5886"/>
    <cellStyle name="Normal 6 3 5 6" xfId="2366"/>
    <cellStyle name="Normal 6 3 5 6 2" xfId="4210"/>
    <cellStyle name="Normal 6 3 5 6 2 2" xfId="14873"/>
    <cellStyle name="Normal 6 3 5 6 2 3" xfId="10002"/>
    <cellStyle name="Normal 6 3 5 6 3" xfId="7849"/>
    <cellStyle name="Normal 6 3 5 6 4" xfId="13060"/>
    <cellStyle name="Normal 6 3 5 6 5" xfId="6021"/>
    <cellStyle name="Normal 6 3 5 7" xfId="2694"/>
    <cellStyle name="Normal 6 3 5 7 2" xfId="13360"/>
    <cellStyle name="Normal 6 3 5 7 3" xfId="10003"/>
    <cellStyle name="Normal 6 3 5 8" xfId="10004"/>
    <cellStyle name="Normal 6 3 5 9" xfId="6333"/>
    <cellStyle name="Normal 6 3 6" xfId="455"/>
    <cellStyle name="Normal 6 3 6 2" xfId="1025"/>
    <cellStyle name="Normal 6 3 6 2 2" xfId="1734"/>
    <cellStyle name="Normal 6 3 6 2 2 2" xfId="3691"/>
    <cellStyle name="Normal 6 3 6 2 2 2 2" xfId="14357"/>
    <cellStyle name="Normal 6 3 6 2 2 2 3" xfId="10005"/>
    <cellStyle name="Normal 6 3 6 2 2 3" xfId="10006"/>
    <cellStyle name="Normal 6 3 6 2 2 4" xfId="7330"/>
    <cellStyle name="Normal 6 3 6 2 2 5" xfId="12544"/>
    <cellStyle name="Normal 6 3 6 2 2 6" xfId="5505"/>
    <cellStyle name="Normal 6 3 6 2 3" xfId="3057"/>
    <cellStyle name="Normal 6 3 6 2 3 2" xfId="13723"/>
    <cellStyle name="Normal 6 3 6 2 3 3" xfId="10007"/>
    <cellStyle name="Normal 6 3 6 2 4" xfId="10008"/>
    <cellStyle name="Normal 6 3 6 2 5" xfId="6696"/>
    <cellStyle name="Normal 6 3 6 2 6" xfId="11910"/>
    <cellStyle name="Normal 6 3 6 2 7" xfId="4871"/>
    <cellStyle name="Normal 6 3 6 3" xfId="1733"/>
    <cellStyle name="Normal 6 3 6 3 2" xfId="3690"/>
    <cellStyle name="Normal 6 3 6 3 2 2" xfId="14356"/>
    <cellStyle name="Normal 6 3 6 3 2 3" xfId="10009"/>
    <cellStyle name="Normal 6 3 6 3 3" xfId="10010"/>
    <cellStyle name="Normal 6 3 6 3 4" xfId="7329"/>
    <cellStyle name="Normal 6 3 6 3 5" xfId="12543"/>
    <cellStyle name="Normal 6 3 6 3 6" xfId="5504"/>
    <cellStyle name="Normal 6 3 6 4" xfId="2605"/>
    <cellStyle name="Normal 6 3 6 4 2" xfId="13271"/>
    <cellStyle name="Normal 6 3 6 4 3" xfId="10011"/>
    <cellStyle name="Normal 6 3 6 5" xfId="10012"/>
    <cellStyle name="Normal 6 3 6 6" xfId="6244"/>
    <cellStyle name="Normal 6 3 6 7" xfId="11458"/>
    <cellStyle name="Normal 6 3 6 8" xfId="4419"/>
    <cellStyle name="Normal 6 3 7" xfId="672"/>
    <cellStyle name="Normal 6 3 7 2" xfId="1138"/>
    <cellStyle name="Normal 6 3 7 2 2" xfId="1736"/>
    <cellStyle name="Normal 6 3 7 2 2 2" xfId="3693"/>
    <cellStyle name="Normal 6 3 7 2 2 2 2" xfId="14359"/>
    <cellStyle name="Normal 6 3 7 2 2 2 3" xfId="10013"/>
    <cellStyle name="Normal 6 3 7 2 2 3" xfId="10014"/>
    <cellStyle name="Normal 6 3 7 2 2 4" xfId="7332"/>
    <cellStyle name="Normal 6 3 7 2 2 5" xfId="12546"/>
    <cellStyle name="Normal 6 3 7 2 2 6" xfId="5507"/>
    <cellStyle name="Normal 6 3 7 2 3" xfId="3107"/>
    <cellStyle name="Normal 6 3 7 2 3 2" xfId="13773"/>
    <cellStyle name="Normal 6 3 7 2 3 3" xfId="10015"/>
    <cellStyle name="Normal 6 3 7 2 4" xfId="10016"/>
    <cellStyle name="Normal 6 3 7 2 5" xfId="6746"/>
    <cellStyle name="Normal 6 3 7 2 6" xfId="11960"/>
    <cellStyle name="Normal 6 3 7 2 7" xfId="4921"/>
    <cellStyle name="Normal 6 3 7 3" xfId="1735"/>
    <cellStyle name="Normal 6 3 7 3 2" xfId="3692"/>
    <cellStyle name="Normal 6 3 7 3 2 2" xfId="14358"/>
    <cellStyle name="Normal 6 3 7 3 2 3" xfId="10017"/>
    <cellStyle name="Normal 6 3 7 3 3" xfId="10018"/>
    <cellStyle name="Normal 6 3 7 3 4" xfId="7331"/>
    <cellStyle name="Normal 6 3 7 3 5" xfId="12545"/>
    <cellStyle name="Normal 6 3 7 3 6" xfId="5506"/>
    <cellStyle name="Normal 6 3 7 4" xfId="2740"/>
    <cellStyle name="Normal 6 3 7 4 2" xfId="13406"/>
    <cellStyle name="Normal 6 3 7 4 3" xfId="10019"/>
    <cellStyle name="Normal 6 3 7 5" xfId="10020"/>
    <cellStyle name="Normal 6 3 7 6" xfId="6379"/>
    <cellStyle name="Normal 6 3 7 7" xfId="11593"/>
    <cellStyle name="Normal 6 3 7 8" xfId="4554"/>
    <cellStyle name="Normal 6 3 8" xfId="339"/>
    <cellStyle name="Normal 6 3 8 2" xfId="967"/>
    <cellStyle name="Normal 6 3 8 2 2" xfId="1738"/>
    <cellStyle name="Normal 6 3 8 2 2 2" xfId="3695"/>
    <cellStyle name="Normal 6 3 8 2 2 2 2" xfId="14361"/>
    <cellStyle name="Normal 6 3 8 2 2 2 3" xfId="10021"/>
    <cellStyle name="Normal 6 3 8 2 2 3" xfId="10022"/>
    <cellStyle name="Normal 6 3 8 2 2 4" xfId="7334"/>
    <cellStyle name="Normal 6 3 8 2 2 5" xfId="12548"/>
    <cellStyle name="Normal 6 3 8 2 2 6" xfId="5509"/>
    <cellStyle name="Normal 6 3 8 2 3" xfId="3013"/>
    <cellStyle name="Normal 6 3 8 2 3 2" xfId="13679"/>
    <cellStyle name="Normal 6 3 8 2 3 3" xfId="10023"/>
    <cellStyle name="Normal 6 3 8 2 4" xfId="10024"/>
    <cellStyle name="Normal 6 3 8 2 5" xfId="6652"/>
    <cellStyle name="Normal 6 3 8 2 6" xfId="11866"/>
    <cellStyle name="Normal 6 3 8 2 7" xfId="4827"/>
    <cellStyle name="Normal 6 3 8 3" xfId="1737"/>
    <cellStyle name="Normal 6 3 8 3 2" xfId="3694"/>
    <cellStyle name="Normal 6 3 8 3 2 2" xfId="14360"/>
    <cellStyle name="Normal 6 3 8 3 2 3" xfId="10025"/>
    <cellStyle name="Normal 6 3 8 3 3" xfId="10026"/>
    <cellStyle name="Normal 6 3 8 3 4" xfId="7333"/>
    <cellStyle name="Normal 6 3 8 3 5" xfId="12547"/>
    <cellStyle name="Normal 6 3 8 3 6" xfId="5508"/>
    <cellStyle name="Normal 6 3 8 4" xfId="2556"/>
    <cellStyle name="Normal 6 3 8 4 2" xfId="13222"/>
    <cellStyle name="Normal 6 3 8 4 3" xfId="10027"/>
    <cellStyle name="Normal 6 3 8 5" xfId="10028"/>
    <cellStyle name="Normal 6 3 8 6" xfId="6195"/>
    <cellStyle name="Normal 6 3 8 7" xfId="11409"/>
    <cellStyle name="Normal 6 3 8 8" xfId="4370"/>
    <cellStyle name="Normal 6 3 9" xfId="821"/>
    <cellStyle name="Normal 6 3 9 2" xfId="1739"/>
    <cellStyle name="Normal 6 3 9 2 2" xfId="3696"/>
    <cellStyle name="Normal 6 3 9 2 2 2" xfId="14362"/>
    <cellStyle name="Normal 6 3 9 2 2 3" xfId="10029"/>
    <cellStyle name="Normal 6 3 9 2 3" xfId="10030"/>
    <cellStyle name="Normal 6 3 9 2 4" xfId="7335"/>
    <cellStyle name="Normal 6 3 9 2 5" xfId="12549"/>
    <cellStyle name="Normal 6 3 9 2 6" xfId="5510"/>
    <cellStyle name="Normal 6 3 9 3" xfId="2878"/>
    <cellStyle name="Normal 6 3 9 3 2" xfId="13544"/>
    <cellStyle name="Normal 6 3 9 3 3" xfId="10031"/>
    <cellStyle name="Normal 6 3 9 4" xfId="10032"/>
    <cellStyle name="Normal 6 3 9 5" xfId="6517"/>
    <cellStyle name="Normal 6 3 9 6" xfId="11731"/>
    <cellStyle name="Normal 6 3 9 7" xfId="4692"/>
    <cellStyle name="Normal 6 4" xfId="99"/>
    <cellStyle name="Normal 6 4 10" xfId="2129"/>
    <cellStyle name="Normal 6 4 10 2" xfId="3988"/>
    <cellStyle name="Normal 6 4 10 2 2" xfId="14651"/>
    <cellStyle name="Normal 6 4 10 2 3" xfId="10033"/>
    <cellStyle name="Normal 6 4 10 3" xfId="10034"/>
    <cellStyle name="Normal 6 4 10 4" xfId="7627"/>
    <cellStyle name="Normal 6 4 10 5" xfId="12838"/>
    <cellStyle name="Normal 6 4 10 6" xfId="5799"/>
    <cellStyle name="Normal 6 4 11" xfId="2280"/>
    <cellStyle name="Normal 6 4 11 2" xfId="4124"/>
    <cellStyle name="Normal 6 4 11 2 2" xfId="14787"/>
    <cellStyle name="Normal 6 4 11 2 3" xfId="10035"/>
    <cellStyle name="Normal 6 4 11 3" xfId="7763"/>
    <cellStyle name="Normal 6 4 11 4" xfId="12974"/>
    <cellStyle name="Normal 6 4 11 5" xfId="5935"/>
    <cellStyle name="Normal 6 4 12" xfId="2457"/>
    <cellStyle name="Normal 6 4 12 2" xfId="10036"/>
    <cellStyle name="Normal 6 4 12 3" xfId="13125"/>
    <cellStyle name="Normal 6 4 12 4" xfId="6074"/>
    <cellStyle name="Normal 6 4 13" xfId="10037"/>
    <cellStyle name="Normal 6 4 14" xfId="6096"/>
    <cellStyle name="Normal 6 4 15" xfId="11312"/>
    <cellStyle name="Normal 6 4 16" xfId="4273"/>
    <cellStyle name="Normal 6 4 2" xfId="561"/>
    <cellStyle name="Normal 6 4 2 10" xfId="11508"/>
    <cellStyle name="Normal 6 4 2 11" xfId="4469"/>
    <cellStyle name="Normal 6 4 2 2" xfId="722"/>
    <cellStyle name="Normal 6 4 2 2 2" xfId="1188"/>
    <cellStyle name="Normal 6 4 2 2 2 2" xfId="1742"/>
    <cellStyle name="Normal 6 4 2 2 2 2 2" xfId="3699"/>
    <cellStyle name="Normal 6 4 2 2 2 2 2 2" xfId="14365"/>
    <cellStyle name="Normal 6 4 2 2 2 2 2 3" xfId="10038"/>
    <cellStyle name="Normal 6 4 2 2 2 2 3" xfId="10039"/>
    <cellStyle name="Normal 6 4 2 2 2 2 4" xfId="7338"/>
    <cellStyle name="Normal 6 4 2 2 2 2 5" xfId="12552"/>
    <cellStyle name="Normal 6 4 2 2 2 2 6" xfId="5513"/>
    <cellStyle name="Normal 6 4 2 2 2 3" xfId="3157"/>
    <cellStyle name="Normal 6 4 2 2 2 3 2" xfId="13823"/>
    <cellStyle name="Normal 6 4 2 2 2 3 3" xfId="10040"/>
    <cellStyle name="Normal 6 4 2 2 2 4" xfId="10041"/>
    <cellStyle name="Normal 6 4 2 2 2 5" xfId="6796"/>
    <cellStyle name="Normal 6 4 2 2 2 6" xfId="12010"/>
    <cellStyle name="Normal 6 4 2 2 2 7" xfId="4971"/>
    <cellStyle name="Normal 6 4 2 2 3" xfId="1741"/>
    <cellStyle name="Normal 6 4 2 2 3 2" xfId="3698"/>
    <cellStyle name="Normal 6 4 2 2 3 2 2" xfId="14364"/>
    <cellStyle name="Normal 6 4 2 2 3 2 3" xfId="10042"/>
    <cellStyle name="Normal 6 4 2 2 3 3" xfId="10043"/>
    <cellStyle name="Normal 6 4 2 2 3 4" xfId="7337"/>
    <cellStyle name="Normal 6 4 2 2 3 5" xfId="12551"/>
    <cellStyle name="Normal 6 4 2 2 3 6" xfId="5512"/>
    <cellStyle name="Normal 6 4 2 2 4" xfId="2790"/>
    <cellStyle name="Normal 6 4 2 2 4 2" xfId="13456"/>
    <cellStyle name="Normal 6 4 2 2 4 3" xfId="10044"/>
    <cellStyle name="Normal 6 4 2 2 5" xfId="10045"/>
    <cellStyle name="Normal 6 4 2 2 6" xfId="6429"/>
    <cellStyle name="Normal 6 4 2 2 7" xfId="11643"/>
    <cellStyle name="Normal 6 4 2 2 8" xfId="4604"/>
    <cellStyle name="Normal 6 4 2 3" xfId="875"/>
    <cellStyle name="Normal 6 4 2 3 2" xfId="1743"/>
    <cellStyle name="Normal 6 4 2 3 2 2" xfId="3700"/>
    <cellStyle name="Normal 6 4 2 3 2 2 2" xfId="14366"/>
    <cellStyle name="Normal 6 4 2 3 2 2 3" xfId="10046"/>
    <cellStyle name="Normal 6 4 2 3 2 3" xfId="10047"/>
    <cellStyle name="Normal 6 4 2 3 2 4" xfId="7339"/>
    <cellStyle name="Normal 6 4 2 3 2 5" xfId="12553"/>
    <cellStyle name="Normal 6 4 2 3 2 6" xfId="5514"/>
    <cellStyle name="Normal 6 4 2 3 3" xfId="2928"/>
    <cellStyle name="Normal 6 4 2 3 3 2" xfId="13594"/>
    <cellStyle name="Normal 6 4 2 3 3 3" xfId="10048"/>
    <cellStyle name="Normal 6 4 2 3 4" xfId="10049"/>
    <cellStyle name="Normal 6 4 2 3 5" xfId="6567"/>
    <cellStyle name="Normal 6 4 2 3 6" xfId="11781"/>
    <cellStyle name="Normal 6 4 2 3 7" xfId="4742"/>
    <cellStyle name="Normal 6 4 2 4" xfId="1740"/>
    <cellStyle name="Normal 6 4 2 4 2" xfId="3697"/>
    <cellStyle name="Normal 6 4 2 4 2 2" xfId="14363"/>
    <cellStyle name="Normal 6 4 2 4 2 3" xfId="10050"/>
    <cellStyle name="Normal 6 4 2 4 3" xfId="10051"/>
    <cellStyle name="Normal 6 4 2 4 4" xfId="7336"/>
    <cellStyle name="Normal 6 4 2 4 5" xfId="12550"/>
    <cellStyle name="Normal 6 4 2 4 6" xfId="5511"/>
    <cellStyle name="Normal 6 4 2 5" xfId="2183"/>
    <cellStyle name="Normal 6 4 2 5 2" xfId="4036"/>
    <cellStyle name="Normal 6 4 2 5 2 2" xfId="14699"/>
    <cellStyle name="Normal 6 4 2 5 2 3" xfId="10052"/>
    <cellStyle name="Normal 6 4 2 5 3" xfId="10053"/>
    <cellStyle name="Normal 6 4 2 5 4" xfId="7675"/>
    <cellStyle name="Normal 6 4 2 5 5" xfId="12886"/>
    <cellStyle name="Normal 6 4 2 5 6" xfId="5847"/>
    <cellStyle name="Normal 6 4 2 6" xfId="2327"/>
    <cellStyle name="Normal 6 4 2 6 2" xfId="4171"/>
    <cellStyle name="Normal 6 4 2 6 2 2" xfId="14834"/>
    <cellStyle name="Normal 6 4 2 6 2 3" xfId="10054"/>
    <cellStyle name="Normal 6 4 2 6 3" xfId="7810"/>
    <cellStyle name="Normal 6 4 2 6 4" xfId="13021"/>
    <cellStyle name="Normal 6 4 2 6 5" xfId="5982"/>
    <cellStyle name="Normal 6 4 2 7" xfId="2655"/>
    <cellStyle name="Normal 6 4 2 7 2" xfId="13321"/>
    <cellStyle name="Normal 6 4 2 7 3" xfId="10055"/>
    <cellStyle name="Normal 6 4 2 8" xfId="10056"/>
    <cellStyle name="Normal 6 4 2 9" xfId="6294"/>
    <cellStyle name="Normal 6 4 3" xfId="624"/>
    <cellStyle name="Normal 6 4 3 10" xfId="11550"/>
    <cellStyle name="Normal 6 4 3 11" xfId="4511"/>
    <cellStyle name="Normal 6 4 3 2" xfId="765"/>
    <cellStyle name="Normal 6 4 3 2 2" xfId="1230"/>
    <cellStyle name="Normal 6 4 3 2 2 2" xfId="1746"/>
    <cellStyle name="Normal 6 4 3 2 2 2 2" xfId="3703"/>
    <cellStyle name="Normal 6 4 3 2 2 2 2 2" xfId="14369"/>
    <cellStyle name="Normal 6 4 3 2 2 2 2 3" xfId="10057"/>
    <cellStyle name="Normal 6 4 3 2 2 2 3" xfId="10058"/>
    <cellStyle name="Normal 6 4 3 2 2 2 4" xfId="7342"/>
    <cellStyle name="Normal 6 4 3 2 2 2 5" xfId="12556"/>
    <cellStyle name="Normal 6 4 3 2 2 2 6" xfId="5517"/>
    <cellStyle name="Normal 6 4 3 2 2 3" xfId="3199"/>
    <cellStyle name="Normal 6 4 3 2 2 3 2" xfId="13865"/>
    <cellStyle name="Normal 6 4 3 2 2 3 3" xfId="10059"/>
    <cellStyle name="Normal 6 4 3 2 2 4" xfId="10060"/>
    <cellStyle name="Normal 6 4 3 2 2 5" xfId="6838"/>
    <cellStyle name="Normal 6 4 3 2 2 6" xfId="12052"/>
    <cellStyle name="Normal 6 4 3 2 2 7" xfId="5013"/>
    <cellStyle name="Normal 6 4 3 2 3" xfId="1745"/>
    <cellStyle name="Normal 6 4 3 2 3 2" xfId="3702"/>
    <cellStyle name="Normal 6 4 3 2 3 2 2" xfId="14368"/>
    <cellStyle name="Normal 6 4 3 2 3 2 3" xfId="10061"/>
    <cellStyle name="Normal 6 4 3 2 3 3" xfId="10062"/>
    <cellStyle name="Normal 6 4 3 2 3 4" xfId="7341"/>
    <cellStyle name="Normal 6 4 3 2 3 5" xfId="12555"/>
    <cellStyle name="Normal 6 4 3 2 3 6" xfId="5516"/>
    <cellStyle name="Normal 6 4 3 2 4" xfId="2832"/>
    <cellStyle name="Normal 6 4 3 2 4 2" xfId="13498"/>
    <cellStyle name="Normal 6 4 3 2 4 3" xfId="10063"/>
    <cellStyle name="Normal 6 4 3 2 5" xfId="10064"/>
    <cellStyle name="Normal 6 4 3 2 6" xfId="6471"/>
    <cellStyle name="Normal 6 4 3 2 7" xfId="11685"/>
    <cellStyle name="Normal 6 4 3 2 8" xfId="4646"/>
    <cellStyle name="Normal 6 4 3 3" xfId="918"/>
    <cellStyle name="Normal 6 4 3 3 2" xfId="1747"/>
    <cellStyle name="Normal 6 4 3 3 2 2" xfId="3704"/>
    <cellStyle name="Normal 6 4 3 3 2 2 2" xfId="14370"/>
    <cellStyle name="Normal 6 4 3 3 2 2 3" xfId="10065"/>
    <cellStyle name="Normal 6 4 3 3 2 3" xfId="10066"/>
    <cellStyle name="Normal 6 4 3 3 2 4" xfId="7343"/>
    <cellStyle name="Normal 6 4 3 3 2 5" xfId="12557"/>
    <cellStyle name="Normal 6 4 3 3 2 6" xfId="5518"/>
    <cellStyle name="Normal 6 4 3 3 3" xfId="2970"/>
    <cellStyle name="Normal 6 4 3 3 3 2" xfId="13636"/>
    <cellStyle name="Normal 6 4 3 3 3 3" xfId="10067"/>
    <cellStyle name="Normal 6 4 3 3 4" xfId="10068"/>
    <cellStyle name="Normal 6 4 3 3 5" xfId="6609"/>
    <cellStyle name="Normal 6 4 3 3 6" xfId="11823"/>
    <cellStyle name="Normal 6 4 3 3 7" xfId="4784"/>
    <cellStyle name="Normal 6 4 3 4" xfId="1744"/>
    <cellStyle name="Normal 6 4 3 4 2" xfId="3701"/>
    <cellStyle name="Normal 6 4 3 4 2 2" xfId="14367"/>
    <cellStyle name="Normal 6 4 3 4 2 3" xfId="10069"/>
    <cellStyle name="Normal 6 4 3 4 3" xfId="10070"/>
    <cellStyle name="Normal 6 4 3 4 4" xfId="7340"/>
    <cellStyle name="Normal 6 4 3 4 5" xfId="12554"/>
    <cellStyle name="Normal 6 4 3 4 6" xfId="5515"/>
    <cellStyle name="Normal 6 4 3 5" xfId="2225"/>
    <cellStyle name="Normal 6 4 3 5 2" xfId="4078"/>
    <cellStyle name="Normal 6 4 3 5 2 2" xfId="14741"/>
    <cellStyle name="Normal 6 4 3 5 2 3" xfId="10071"/>
    <cellStyle name="Normal 6 4 3 5 3" xfId="10072"/>
    <cellStyle name="Normal 6 4 3 5 4" xfId="7717"/>
    <cellStyle name="Normal 6 4 3 5 5" xfId="12928"/>
    <cellStyle name="Normal 6 4 3 5 6" xfId="5889"/>
    <cellStyle name="Normal 6 4 3 6" xfId="2369"/>
    <cellStyle name="Normal 6 4 3 6 2" xfId="4213"/>
    <cellStyle name="Normal 6 4 3 6 2 2" xfId="14876"/>
    <cellStyle name="Normal 6 4 3 6 2 3" xfId="10073"/>
    <cellStyle name="Normal 6 4 3 6 3" xfId="7852"/>
    <cellStyle name="Normal 6 4 3 6 4" xfId="13063"/>
    <cellStyle name="Normal 6 4 3 6 5" xfId="6024"/>
    <cellStyle name="Normal 6 4 3 7" xfId="2697"/>
    <cellStyle name="Normal 6 4 3 7 2" xfId="13363"/>
    <cellStyle name="Normal 6 4 3 7 3" xfId="10074"/>
    <cellStyle name="Normal 6 4 3 8" xfId="10075"/>
    <cellStyle name="Normal 6 4 3 9" xfId="6336"/>
    <cellStyle name="Normal 6 4 4" xfId="458"/>
    <cellStyle name="Normal 6 4 4 2" xfId="1028"/>
    <cellStyle name="Normal 6 4 4 2 2" xfId="1749"/>
    <cellStyle name="Normal 6 4 4 2 2 2" xfId="3706"/>
    <cellStyle name="Normal 6 4 4 2 2 2 2" xfId="14372"/>
    <cellStyle name="Normal 6 4 4 2 2 2 3" xfId="10076"/>
    <cellStyle name="Normal 6 4 4 2 2 3" xfId="10077"/>
    <cellStyle name="Normal 6 4 4 2 2 4" xfId="7345"/>
    <cellStyle name="Normal 6 4 4 2 2 5" xfId="12559"/>
    <cellStyle name="Normal 6 4 4 2 2 6" xfId="5520"/>
    <cellStyle name="Normal 6 4 4 2 3" xfId="3060"/>
    <cellStyle name="Normal 6 4 4 2 3 2" xfId="13726"/>
    <cellStyle name="Normal 6 4 4 2 3 3" xfId="10078"/>
    <cellStyle name="Normal 6 4 4 2 4" xfId="10079"/>
    <cellStyle name="Normal 6 4 4 2 5" xfId="6699"/>
    <cellStyle name="Normal 6 4 4 2 6" xfId="11913"/>
    <cellStyle name="Normal 6 4 4 2 7" xfId="4874"/>
    <cellStyle name="Normal 6 4 4 3" xfId="1748"/>
    <cellStyle name="Normal 6 4 4 3 2" xfId="3705"/>
    <cellStyle name="Normal 6 4 4 3 2 2" xfId="14371"/>
    <cellStyle name="Normal 6 4 4 3 2 3" xfId="10080"/>
    <cellStyle name="Normal 6 4 4 3 3" xfId="10081"/>
    <cellStyle name="Normal 6 4 4 3 4" xfId="7344"/>
    <cellStyle name="Normal 6 4 4 3 5" xfId="12558"/>
    <cellStyle name="Normal 6 4 4 3 6" xfId="5519"/>
    <cellStyle name="Normal 6 4 4 4" xfId="2608"/>
    <cellStyle name="Normal 6 4 4 4 2" xfId="13274"/>
    <cellStyle name="Normal 6 4 4 4 3" xfId="10082"/>
    <cellStyle name="Normal 6 4 4 5" xfId="10083"/>
    <cellStyle name="Normal 6 4 4 6" xfId="6247"/>
    <cellStyle name="Normal 6 4 4 7" xfId="11461"/>
    <cellStyle name="Normal 6 4 4 8" xfId="4422"/>
    <cellStyle name="Normal 6 4 5" xfId="675"/>
    <cellStyle name="Normal 6 4 5 2" xfId="1141"/>
    <cellStyle name="Normal 6 4 5 2 2" xfId="1751"/>
    <cellStyle name="Normal 6 4 5 2 2 2" xfId="3708"/>
    <cellStyle name="Normal 6 4 5 2 2 2 2" xfId="14374"/>
    <cellStyle name="Normal 6 4 5 2 2 2 3" xfId="10084"/>
    <cellStyle name="Normal 6 4 5 2 2 3" xfId="10085"/>
    <cellStyle name="Normal 6 4 5 2 2 4" xfId="7347"/>
    <cellStyle name="Normal 6 4 5 2 2 5" xfId="12561"/>
    <cellStyle name="Normal 6 4 5 2 2 6" xfId="5522"/>
    <cellStyle name="Normal 6 4 5 2 3" xfId="3110"/>
    <cellStyle name="Normal 6 4 5 2 3 2" xfId="13776"/>
    <cellStyle name="Normal 6 4 5 2 3 3" xfId="10086"/>
    <cellStyle name="Normal 6 4 5 2 4" xfId="10087"/>
    <cellStyle name="Normal 6 4 5 2 5" xfId="6749"/>
    <cellStyle name="Normal 6 4 5 2 6" xfId="11963"/>
    <cellStyle name="Normal 6 4 5 2 7" xfId="4924"/>
    <cellStyle name="Normal 6 4 5 3" xfId="1750"/>
    <cellStyle name="Normal 6 4 5 3 2" xfId="3707"/>
    <cellStyle name="Normal 6 4 5 3 2 2" xfId="14373"/>
    <cellStyle name="Normal 6 4 5 3 2 3" xfId="10088"/>
    <cellStyle name="Normal 6 4 5 3 3" xfId="10089"/>
    <cellStyle name="Normal 6 4 5 3 4" xfId="7346"/>
    <cellStyle name="Normal 6 4 5 3 5" xfId="12560"/>
    <cellStyle name="Normal 6 4 5 3 6" xfId="5521"/>
    <cellStyle name="Normal 6 4 5 4" xfId="2743"/>
    <cellStyle name="Normal 6 4 5 4 2" xfId="13409"/>
    <cellStyle name="Normal 6 4 5 4 3" xfId="10090"/>
    <cellStyle name="Normal 6 4 5 5" xfId="10091"/>
    <cellStyle name="Normal 6 4 5 6" xfId="6382"/>
    <cellStyle name="Normal 6 4 5 7" xfId="11596"/>
    <cellStyle name="Normal 6 4 5 8" xfId="4557"/>
    <cellStyle name="Normal 6 4 6" xfId="342"/>
    <cellStyle name="Normal 6 4 6 2" xfId="970"/>
    <cellStyle name="Normal 6 4 6 2 2" xfId="1753"/>
    <cellStyle name="Normal 6 4 6 2 2 2" xfId="3710"/>
    <cellStyle name="Normal 6 4 6 2 2 2 2" xfId="14376"/>
    <cellStyle name="Normal 6 4 6 2 2 2 3" xfId="10092"/>
    <cellStyle name="Normal 6 4 6 2 2 3" xfId="10093"/>
    <cellStyle name="Normal 6 4 6 2 2 4" xfId="7349"/>
    <cellStyle name="Normal 6 4 6 2 2 5" xfId="12563"/>
    <cellStyle name="Normal 6 4 6 2 2 6" xfId="5524"/>
    <cellStyle name="Normal 6 4 6 2 3" xfId="3016"/>
    <cellStyle name="Normal 6 4 6 2 3 2" xfId="13682"/>
    <cellStyle name="Normal 6 4 6 2 3 3" xfId="10094"/>
    <cellStyle name="Normal 6 4 6 2 4" xfId="10095"/>
    <cellStyle name="Normal 6 4 6 2 5" xfId="6655"/>
    <cellStyle name="Normal 6 4 6 2 6" xfId="11869"/>
    <cellStyle name="Normal 6 4 6 2 7" xfId="4830"/>
    <cellStyle name="Normal 6 4 6 3" xfId="1752"/>
    <cellStyle name="Normal 6 4 6 3 2" xfId="3709"/>
    <cellStyle name="Normal 6 4 6 3 2 2" xfId="14375"/>
    <cellStyle name="Normal 6 4 6 3 2 3" xfId="10096"/>
    <cellStyle name="Normal 6 4 6 3 3" xfId="10097"/>
    <cellStyle name="Normal 6 4 6 3 4" xfId="7348"/>
    <cellStyle name="Normal 6 4 6 3 5" xfId="12562"/>
    <cellStyle name="Normal 6 4 6 3 6" xfId="5523"/>
    <cellStyle name="Normal 6 4 6 4" xfId="2559"/>
    <cellStyle name="Normal 6 4 6 4 2" xfId="13225"/>
    <cellStyle name="Normal 6 4 6 4 3" xfId="10098"/>
    <cellStyle name="Normal 6 4 6 5" xfId="10099"/>
    <cellStyle name="Normal 6 4 6 6" xfId="6198"/>
    <cellStyle name="Normal 6 4 6 7" xfId="11412"/>
    <cellStyle name="Normal 6 4 6 8" xfId="4373"/>
    <cellStyle name="Normal 6 4 7" xfId="824"/>
    <cellStyle name="Normal 6 4 7 2" xfId="1754"/>
    <cellStyle name="Normal 6 4 7 2 2" xfId="3711"/>
    <cellStyle name="Normal 6 4 7 2 2 2" xfId="14377"/>
    <cellStyle name="Normal 6 4 7 2 2 3" xfId="10100"/>
    <cellStyle name="Normal 6 4 7 2 3" xfId="10101"/>
    <cellStyle name="Normal 6 4 7 2 4" xfId="7350"/>
    <cellStyle name="Normal 6 4 7 2 5" xfId="12564"/>
    <cellStyle name="Normal 6 4 7 2 6" xfId="5525"/>
    <cellStyle name="Normal 6 4 7 3" xfId="2881"/>
    <cellStyle name="Normal 6 4 7 3 2" xfId="13547"/>
    <cellStyle name="Normal 6 4 7 3 3" xfId="10102"/>
    <cellStyle name="Normal 6 4 7 4" xfId="10103"/>
    <cellStyle name="Normal 6 4 7 5" xfId="6520"/>
    <cellStyle name="Normal 6 4 7 6" xfId="11734"/>
    <cellStyle name="Normal 6 4 7 7" xfId="4695"/>
    <cellStyle name="Normal 6 4 8" xfId="1291"/>
    <cellStyle name="Normal 6 4 8 2" xfId="3248"/>
    <cellStyle name="Normal 6 4 8 2 2" xfId="13914"/>
    <cellStyle name="Normal 6 4 8 2 3" xfId="10104"/>
    <cellStyle name="Normal 6 4 8 3" xfId="10105"/>
    <cellStyle name="Normal 6 4 8 4" xfId="6887"/>
    <cellStyle name="Normal 6 4 8 5" xfId="12101"/>
    <cellStyle name="Normal 6 4 8 6" xfId="5062"/>
    <cellStyle name="Normal 6 4 9" xfId="234"/>
    <cellStyle name="Normal 6 4 9 2" xfId="2514"/>
    <cellStyle name="Normal 6 4 9 2 2" xfId="13181"/>
    <cellStyle name="Normal 6 4 9 2 3" xfId="10106"/>
    <cellStyle name="Normal 6 4 9 3" xfId="10107"/>
    <cellStyle name="Normal 6 4 9 4" xfId="6153"/>
    <cellStyle name="Normal 6 4 9 5" xfId="11368"/>
    <cellStyle name="Normal 6 4 9 6" xfId="4329"/>
    <cellStyle name="Normal 6 5" xfId="136"/>
    <cellStyle name="Normal 6 5 10" xfId="2130"/>
    <cellStyle name="Normal 6 5 10 2" xfId="3989"/>
    <cellStyle name="Normal 6 5 10 2 2" xfId="14652"/>
    <cellStyle name="Normal 6 5 10 2 3" xfId="10108"/>
    <cellStyle name="Normal 6 5 10 3" xfId="10109"/>
    <cellStyle name="Normal 6 5 10 4" xfId="7628"/>
    <cellStyle name="Normal 6 5 10 5" xfId="12839"/>
    <cellStyle name="Normal 6 5 10 6" xfId="5800"/>
    <cellStyle name="Normal 6 5 11" xfId="2281"/>
    <cellStyle name="Normal 6 5 11 2" xfId="4125"/>
    <cellStyle name="Normal 6 5 11 2 2" xfId="14788"/>
    <cellStyle name="Normal 6 5 11 2 3" xfId="10110"/>
    <cellStyle name="Normal 6 5 11 3" xfId="7764"/>
    <cellStyle name="Normal 6 5 11 4" xfId="12975"/>
    <cellStyle name="Normal 6 5 11 5" xfId="5936"/>
    <cellStyle name="Normal 6 5 12" xfId="2472"/>
    <cellStyle name="Normal 6 5 12 2" xfId="10111"/>
    <cellStyle name="Normal 6 5 12 3" xfId="13140"/>
    <cellStyle name="Normal 6 5 12 4" xfId="6075"/>
    <cellStyle name="Normal 6 5 13" xfId="10112"/>
    <cellStyle name="Normal 6 5 14" xfId="6111"/>
    <cellStyle name="Normal 6 5 15" xfId="11327"/>
    <cellStyle name="Normal 6 5 16" xfId="4288"/>
    <cellStyle name="Normal 6 5 2" xfId="562"/>
    <cellStyle name="Normal 6 5 2 10" xfId="11509"/>
    <cellStyle name="Normal 6 5 2 11" xfId="4470"/>
    <cellStyle name="Normal 6 5 2 2" xfId="723"/>
    <cellStyle name="Normal 6 5 2 2 2" xfId="1189"/>
    <cellStyle name="Normal 6 5 2 2 2 2" xfId="1757"/>
    <cellStyle name="Normal 6 5 2 2 2 2 2" xfId="3714"/>
    <cellStyle name="Normal 6 5 2 2 2 2 2 2" xfId="14380"/>
    <cellStyle name="Normal 6 5 2 2 2 2 2 3" xfId="10113"/>
    <cellStyle name="Normal 6 5 2 2 2 2 3" xfId="10114"/>
    <cellStyle name="Normal 6 5 2 2 2 2 4" xfId="7353"/>
    <cellStyle name="Normal 6 5 2 2 2 2 5" xfId="12567"/>
    <cellStyle name="Normal 6 5 2 2 2 2 6" xfId="5528"/>
    <cellStyle name="Normal 6 5 2 2 2 3" xfId="3158"/>
    <cellStyle name="Normal 6 5 2 2 2 3 2" xfId="13824"/>
    <cellStyle name="Normal 6 5 2 2 2 3 3" xfId="10115"/>
    <cellStyle name="Normal 6 5 2 2 2 4" xfId="10116"/>
    <cellStyle name="Normal 6 5 2 2 2 5" xfId="6797"/>
    <cellStyle name="Normal 6 5 2 2 2 6" xfId="12011"/>
    <cellStyle name="Normal 6 5 2 2 2 7" xfId="4972"/>
    <cellStyle name="Normal 6 5 2 2 3" xfId="1756"/>
    <cellStyle name="Normal 6 5 2 2 3 2" xfId="3713"/>
    <cellStyle name="Normal 6 5 2 2 3 2 2" xfId="14379"/>
    <cellStyle name="Normal 6 5 2 2 3 2 3" xfId="10117"/>
    <cellStyle name="Normal 6 5 2 2 3 3" xfId="10118"/>
    <cellStyle name="Normal 6 5 2 2 3 4" xfId="7352"/>
    <cellStyle name="Normal 6 5 2 2 3 5" xfId="12566"/>
    <cellStyle name="Normal 6 5 2 2 3 6" xfId="5527"/>
    <cellStyle name="Normal 6 5 2 2 4" xfId="2791"/>
    <cellStyle name="Normal 6 5 2 2 4 2" xfId="13457"/>
    <cellStyle name="Normal 6 5 2 2 4 3" xfId="10119"/>
    <cellStyle name="Normal 6 5 2 2 5" xfId="10120"/>
    <cellStyle name="Normal 6 5 2 2 6" xfId="6430"/>
    <cellStyle name="Normal 6 5 2 2 7" xfId="11644"/>
    <cellStyle name="Normal 6 5 2 2 8" xfId="4605"/>
    <cellStyle name="Normal 6 5 2 3" xfId="876"/>
    <cellStyle name="Normal 6 5 2 3 2" xfId="1758"/>
    <cellStyle name="Normal 6 5 2 3 2 2" xfId="3715"/>
    <cellStyle name="Normal 6 5 2 3 2 2 2" xfId="14381"/>
    <cellStyle name="Normal 6 5 2 3 2 2 3" xfId="10121"/>
    <cellStyle name="Normal 6 5 2 3 2 3" xfId="10122"/>
    <cellStyle name="Normal 6 5 2 3 2 4" xfId="7354"/>
    <cellStyle name="Normal 6 5 2 3 2 5" xfId="12568"/>
    <cellStyle name="Normal 6 5 2 3 2 6" xfId="5529"/>
    <cellStyle name="Normal 6 5 2 3 3" xfId="2929"/>
    <cellStyle name="Normal 6 5 2 3 3 2" xfId="13595"/>
    <cellStyle name="Normal 6 5 2 3 3 3" xfId="10123"/>
    <cellStyle name="Normal 6 5 2 3 4" xfId="10124"/>
    <cellStyle name="Normal 6 5 2 3 5" xfId="6568"/>
    <cellStyle name="Normal 6 5 2 3 6" xfId="11782"/>
    <cellStyle name="Normal 6 5 2 3 7" xfId="4743"/>
    <cellStyle name="Normal 6 5 2 4" xfId="1755"/>
    <cellStyle name="Normal 6 5 2 4 2" xfId="3712"/>
    <cellStyle name="Normal 6 5 2 4 2 2" xfId="14378"/>
    <cellStyle name="Normal 6 5 2 4 2 3" xfId="10125"/>
    <cellStyle name="Normal 6 5 2 4 3" xfId="10126"/>
    <cellStyle name="Normal 6 5 2 4 4" xfId="7351"/>
    <cellStyle name="Normal 6 5 2 4 5" xfId="12565"/>
    <cellStyle name="Normal 6 5 2 4 6" xfId="5526"/>
    <cellStyle name="Normal 6 5 2 5" xfId="2184"/>
    <cellStyle name="Normal 6 5 2 5 2" xfId="4037"/>
    <cellStyle name="Normal 6 5 2 5 2 2" xfId="14700"/>
    <cellStyle name="Normal 6 5 2 5 2 3" xfId="10127"/>
    <cellStyle name="Normal 6 5 2 5 3" xfId="10128"/>
    <cellStyle name="Normal 6 5 2 5 4" xfId="7676"/>
    <cellStyle name="Normal 6 5 2 5 5" xfId="12887"/>
    <cellStyle name="Normal 6 5 2 5 6" xfId="5848"/>
    <cellStyle name="Normal 6 5 2 6" xfId="2328"/>
    <cellStyle name="Normal 6 5 2 6 2" xfId="4172"/>
    <cellStyle name="Normal 6 5 2 6 2 2" xfId="14835"/>
    <cellStyle name="Normal 6 5 2 6 2 3" xfId="10129"/>
    <cellStyle name="Normal 6 5 2 6 3" xfId="7811"/>
    <cellStyle name="Normal 6 5 2 6 4" xfId="13022"/>
    <cellStyle name="Normal 6 5 2 6 5" xfId="5983"/>
    <cellStyle name="Normal 6 5 2 7" xfId="2656"/>
    <cellStyle name="Normal 6 5 2 7 2" xfId="13322"/>
    <cellStyle name="Normal 6 5 2 7 3" xfId="10130"/>
    <cellStyle name="Normal 6 5 2 8" xfId="10131"/>
    <cellStyle name="Normal 6 5 2 9" xfId="6295"/>
    <cellStyle name="Normal 6 5 3" xfId="625"/>
    <cellStyle name="Normal 6 5 3 10" xfId="11551"/>
    <cellStyle name="Normal 6 5 3 11" xfId="4512"/>
    <cellStyle name="Normal 6 5 3 2" xfId="766"/>
    <cellStyle name="Normal 6 5 3 2 2" xfId="1231"/>
    <cellStyle name="Normal 6 5 3 2 2 2" xfId="1761"/>
    <cellStyle name="Normal 6 5 3 2 2 2 2" xfId="3718"/>
    <cellStyle name="Normal 6 5 3 2 2 2 2 2" xfId="14384"/>
    <cellStyle name="Normal 6 5 3 2 2 2 2 3" xfId="10132"/>
    <cellStyle name="Normal 6 5 3 2 2 2 3" xfId="10133"/>
    <cellStyle name="Normal 6 5 3 2 2 2 4" xfId="7357"/>
    <cellStyle name="Normal 6 5 3 2 2 2 5" xfId="12571"/>
    <cellStyle name="Normal 6 5 3 2 2 2 6" xfId="5532"/>
    <cellStyle name="Normal 6 5 3 2 2 3" xfId="3200"/>
    <cellStyle name="Normal 6 5 3 2 2 3 2" xfId="13866"/>
    <cellStyle name="Normal 6 5 3 2 2 3 3" xfId="10134"/>
    <cellStyle name="Normal 6 5 3 2 2 4" xfId="10135"/>
    <cellStyle name="Normal 6 5 3 2 2 5" xfId="6839"/>
    <cellStyle name="Normal 6 5 3 2 2 6" xfId="12053"/>
    <cellStyle name="Normal 6 5 3 2 2 7" xfId="5014"/>
    <cellStyle name="Normal 6 5 3 2 3" xfId="1760"/>
    <cellStyle name="Normal 6 5 3 2 3 2" xfId="3717"/>
    <cellStyle name="Normal 6 5 3 2 3 2 2" xfId="14383"/>
    <cellStyle name="Normal 6 5 3 2 3 2 3" xfId="10136"/>
    <cellStyle name="Normal 6 5 3 2 3 3" xfId="10137"/>
    <cellStyle name="Normal 6 5 3 2 3 4" xfId="7356"/>
    <cellStyle name="Normal 6 5 3 2 3 5" xfId="12570"/>
    <cellStyle name="Normal 6 5 3 2 3 6" xfId="5531"/>
    <cellStyle name="Normal 6 5 3 2 4" xfId="2833"/>
    <cellStyle name="Normal 6 5 3 2 4 2" xfId="13499"/>
    <cellStyle name="Normal 6 5 3 2 4 3" xfId="10138"/>
    <cellStyle name="Normal 6 5 3 2 5" xfId="10139"/>
    <cellStyle name="Normal 6 5 3 2 6" xfId="6472"/>
    <cellStyle name="Normal 6 5 3 2 7" xfId="11686"/>
    <cellStyle name="Normal 6 5 3 2 8" xfId="4647"/>
    <cellStyle name="Normal 6 5 3 3" xfId="919"/>
    <cellStyle name="Normal 6 5 3 3 2" xfId="1762"/>
    <cellStyle name="Normal 6 5 3 3 2 2" xfId="3719"/>
    <cellStyle name="Normal 6 5 3 3 2 2 2" xfId="14385"/>
    <cellStyle name="Normal 6 5 3 3 2 2 3" xfId="10140"/>
    <cellStyle name="Normal 6 5 3 3 2 3" xfId="10141"/>
    <cellStyle name="Normal 6 5 3 3 2 4" xfId="7358"/>
    <cellStyle name="Normal 6 5 3 3 2 5" xfId="12572"/>
    <cellStyle name="Normal 6 5 3 3 2 6" xfId="5533"/>
    <cellStyle name="Normal 6 5 3 3 3" xfId="2971"/>
    <cellStyle name="Normal 6 5 3 3 3 2" xfId="13637"/>
    <cellStyle name="Normal 6 5 3 3 3 3" xfId="10142"/>
    <cellStyle name="Normal 6 5 3 3 4" xfId="10143"/>
    <cellStyle name="Normal 6 5 3 3 5" xfId="6610"/>
    <cellStyle name="Normal 6 5 3 3 6" xfId="11824"/>
    <cellStyle name="Normal 6 5 3 3 7" xfId="4785"/>
    <cellStyle name="Normal 6 5 3 4" xfId="1759"/>
    <cellStyle name="Normal 6 5 3 4 2" xfId="3716"/>
    <cellStyle name="Normal 6 5 3 4 2 2" xfId="14382"/>
    <cellStyle name="Normal 6 5 3 4 2 3" xfId="10144"/>
    <cellStyle name="Normal 6 5 3 4 3" xfId="10145"/>
    <cellStyle name="Normal 6 5 3 4 4" xfId="7355"/>
    <cellStyle name="Normal 6 5 3 4 5" xfId="12569"/>
    <cellStyle name="Normal 6 5 3 4 6" xfId="5530"/>
    <cellStyle name="Normal 6 5 3 5" xfId="2226"/>
    <cellStyle name="Normal 6 5 3 5 2" xfId="4079"/>
    <cellStyle name="Normal 6 5 3 5 2 2" xfId="14742"/>
    <cellStyle name="Normal 6 5 3 5 2 3" xfId="10146"/>
    <cellStyle name="Normal 6 5 3 5 3" xfId="10147"/>
    <cellStyle name="Normal 6 5 3 5 4" xfId="7718"/>
    <cellStyle name="Normal 6 5 3 5 5" xfId="12929"/>
    <cellStyle name="Normal 6 5 3 5 6" xfId="5890"/>
    <cellStyle name="Normal 6 5 3 6" xfId="2370"/>
    <cellStyle name="Normal 6 5 3 6 2" xfId="4214"/>
    <cellStyle name="Normal 6 5 3 6 2 2" xfId="14877"/>
    <cellStyle name="Normal 6 5 3 6 2 3" xfId="10148"/>
    <cellStyle name="Normal 6 5 3 6 3" xfId="7853"/>
    <cellStyle name="Normal 6 5 3 6 4" xfId="13064"/>
    <cellStyle name="Normal 6 5 3 6 5" xfId="6025"/>
    <cellStyle name="Normal 6 5 3 7" xfId="2698"/>
    <cellStyle name="Normal 6 5 3 7 2" xfId="13364"/>
    <cellStyle name="Normal 6 5 3 7 3" xfId="10149"/>
    <cellStyle name="Normal 6 5 3 8" xfId="10150"/>
    <cellStyle name="Normal 6 5 3 9" xfId="6337"/>
    <cellStyle name="Normal 6 5 4" xfId="459"/>
    <cellStyle name="Normal 6 5 4 2" xfId="1029"/>
    <cellStyle name="Normal 6 5 4 2 2" xfId="1764"/>
    <cellStyle name="Normal 6 5 4 2 2 2" xfId="3721"/>
    <cellStyle name="Normal 6 5 4 2 2 2 2" xfId="14387"/>
    <cellStyle name="Normal 6 5 4 2 2 2 3" xfId="10151"/>
    <cellStyle name="Normal 6 5 4 2 2 3" xfId="10152"/>
    <cellStyle name="Normal 6 5 4 2 2 4" xfId="7360"/>
    <cellStyle name="Normal 6 5 4 2 2 5" xfId="12574"/>
    <cellStyle name="Normal 6 5 4 2 2 6" xfId="5535"/>
    <cellStyle name="Normal 6 5 4 2 3" xfId="3061"/>
    <cellStyle name="Normal 6 5 4 2 3 2" xfId="13727"/>
    <cellStyle name="Normal 6 5 4 2 3 3" xfId="10153"/>
    <cellStyle name="Normal 6 5 4 2 4" xfId="10154"/>
    <cellStyle name="Normal 6 5 4 2 5" xfId="6700"/>
    <cellStyle name="Normal 6 5 4 2 6" xfId="11914"/>
    <cellStyle name="Normal 6 5 4 2 7" xfId="4875"/>
    <cellStyle name="Normal 6 5 4 3" xfId="1763"/>
    <cellStyle name="Normal 6 5 4 3 2" xfId="3720"/>
    <cellStyle name="Normal 6 5 4 3 2 2" xfId="14386"/>
    <cellStyle name="Normal 6 5 4 3 2 3" xfId="10155"/>
    <cellStyle name="Normal 6 5 4 3 3" xfId="10156"/>
    <cellStyle name="Normal 6 5 4 3 4" xfId="7359"/>
    <cellStyle name="Normal 6 5 4 3 5" xfId="12573"/>
    <cellStyle name="Normal 6 5 4 3 6" xfId="5534"/>
    <cellStyle name="Normal 6 5 4 4" xfId="2609"/>
    <cellStyle name="Normal 6 5 4 4 2" xfId="13275"/>
    <cellStyle name="Normal 6 5 4 4 3" xfId="10157"/>
    <cellStyle name="Normal 6 5 4 5" xfId="10158"/>
    <cellStyle name="Normal 6 5 4 6" xfId="6248"/>
    <cellStyle name="Normal 6 5 4 7" xfId="11462"/>
    <cellStyle name="Normal 6 5 4 8" xfId="4423"/>
    <cellStyle name="Normal 6 5 5" xfId="676"/>
    <cellStyle name="Normal 6 5 5 2" xfId="1142"/>
    <cellStyle name="Normal 6 5 5 2 2" xfId="1766"/>
    <cellStyle name="Normal 6 5 5 2 2 2" xfId="3723"/>
    <cellStyle name="Normal 6 5 5 2 2 2 2" xfId="14389"/>
    <cellStyle name="Normal 6 5 5 2 2 2 3" xfId="10159"/>
    <cellStyle name="Normal 6 5 5 2 2 3" xfId="10160"/>
    <cellStyle name="Normal 6 5 5 2 2 4" xfId="7362"/>
    <cellStyle name="Normal 6 5 5 2 2 5" xfId="12576"/>
    <cellStyle name="Normal 6 5 5 2 2 6" xfId="5537"/>
    <cellStyle name="Normal 6 5 5 2 3" xfId="3111"/>
    <cellStyle name="Normal 6 5 5 2 3 2" xfId="13777"/>
    <cellStyle name="Normal 6 5 5 2 3 3" xfId="10161"/>
    <cellStyle name="Normal 6 5 5 2 4" xfId="10162"/>
    <cellStyle name="Normal 6 5 5 2 5" xfId="6750"/>
    <cellStyle name="Normal 6 5 5 2 6" xfId="11964"/>
    <cellStyle name="Normal 6 5 5 2 7" xfId="4925"/>
    <cellStyle name="Normal 6 5 5 3" xfId="1765"/>
    <cellStyle name="Normal 6 5 5 3 2" xfId="3722"/>
    <cellStyle name="Normal 6 5 5 3 2 2" xfId="14388"/>
    <cellStyle name="Normal 6 5 5 3 2 3" xfId="10163"/>
    <cellStyle name="Normal 6 5 5 3 3" xfId="10164"/>
    <cellStyle name="Normal 6 5 5 3 4" xfId="7361"/>
    <cellStyle name="Normal 6 5 5 3 5" xfId="12575"/>
    <cellStyle name="Normal 6 5 5 3 6" xfId="5536"/>
    <cellStyle name="Normal 6 5 5 4" xfId="2744"/>
    <cellStyle name="Normal 6 5 5 4 2" xfId="13410"/>
    <cellStyle name="Normal 6 5 5 4 3" xfId="10165"/>
    <cellStyle name="Normal 6 5 5 5" xfId="10166"/>
    <cellStyle name="Normal 6 5 5 6" xfId="6383"/>
    <cellStyle name="Normal 6 5 5 7" xfId="11597"/>
    <cellStyle name="Normal 6 5 5 8" xfId="4558"/>
    <cellStyle name="Normal 6 5 6" xfId="343"/>
    <cellStyle name="Normal 6 5 6 2" xfId="971"/>
    <cellStyle name="Normal 6 5 6 2 2" xfId="1768"/>
    <cellStyle name="Normal 6 5 6 2 2 2" xfId="3725"/>
    <cellStyle name="Normal 6 5 6 2 2 2 2" xfId="14391"/>
    <cellStyle name="Normal 6 5 6 2 2 2 3" xfId="10167"/>
    <cellStyle name="Normal 6 5 6 2 2 3" xfId="10168"/>
    <cellStyle name="Normal 6 5 6 2 2 4" xfId="7364"/>
    <cellStyle name="Normal 6 5 6 2 2 5" xfId="12578"/>
    <cellStyle name="Normal 6 5 6 2 2 6" xfId="5539"/>
    <cellStyle name="Normal 6 5 6 2 3" xfId="3017"/>
    <cellStyle name="Normal 6 5 6 2 3 2" xfId="13683"/>
    <cellStyle name="Normal 6 5 6 2 3 3" xfId="10169"/>
    <cellStyle name="Normal 6 5 6 2 4" xfId="10170"/>
    <cellStyle name="Normal 6 5 6 2 5" xfId="6656"/>
    <cellStyle name="Normal 6 5 6 2 6" xfId="11870"/>
    <cellStyle name="Normal 6 5 6 2 7" xfId="4831"/>
    <cellStyle name="Normal 6 5 6 3" xfId="1767"/>
    <cellStyle name="Normal 6 5 6 3 2" xfId="3724"/>
    <cellStyle name="Normal 6 5 6 3 2 2" xfId="14390"/>
    <cellStyle name="Normal 6 5 6 3 2 3" xfId="10171"/>
    <cellStyle name="Normal 6 5 6 3 3" xfId="10172"/>
    <cellStyle name="Normal 6 5 6 3 4" xfId="7363"/>
    <cellStyle name="Normal 6 5 6 3 5" xfId="12577"/>
    <cellStyle name="Normal 6 5 6 3 6" xfId="5538"/>
    <cellStyle name="Normal 6 5 6 4" xfId="2560"/>
    <cellStyle name="Normal 6 5 6 4 2" xfId="13226"/>
    <cellStyle name="Normal 6 5 6 4 3" xfId="10173"/>
    <cellStyle name="Normal 6 5 6 5" xfId="10174"/>
    <cellStyle name="Normal 6 5 6 6" xfId="6199"/>
    <cellStyle name="Normal 6 5 6 7" xfId="11413"/>
    <cellStyle name="Normal 6 5 6 8" xfId="4374"/>
    <cellStyle name="Normal 6 5 7" xfId="825"/>
    <cellStyle name="Normal 6 5 7 2" xfId="1769"/>
    <cellStyle name="Normal 6 5 7 2 2" xfId="3726"/>
    <cellStyle name="Normal 6 5 7 2 2 2" xfId="14392"/>
    <cellStyle name="Normal 6 5 7 2 2 3" xfId="10175"/>
    <cellStyle name="Normal 6 5 7 2 3" xfId="10176"/>
    <cellStyle name="Normal 6 5 7 2 4" xfId="7365"/>
    <cellStyle name="Normal 6 5 7 2 5" xfId="12579"/>
    <cellStyle name="Normal 6 5 7 2 6" xfId="5540"/>
    <cellStyle name="Normal 6 5 7 3" xfId="2882"/>
    <cellStyle name="Normal 6 5 7 3 2" xfId="13548"/>
    <cellStyle name="Normal 6 5 7 3 3" xfId="10177"/>
    <cellStyle name="Normal 6 5 7 4" xfId="10178"/>
    <cellStyle name="Normal 6 5 7 5" xfId="6521"/>
    <cellStyle name="Normal 6 5 7 6" xfId="11735"/>
    <cellStyle name="Normal 6 5 7 7" xfId="4696"/>
    <cellStyle name="Normal 6 5 8" xfId="1292"/>
    <cellStyle name="Normal 6 5 8 2" xfId="3249"/>
    <cellStyle name="Normal 6 5 8 2 2" xfId="13915"/>
    <cellStyle name="Normal 6 5 8 2 3" xfId="10179"/>
    <cellStyle name="Normal 6 5 8 3" xfId="10180"/>
    <cellStyle name="Normal 6 5 8 4" xfId="6888"/>
    <cellStyle name="Normal 6 5 8 5" xfId="12102"/>
    <cellStyle name="Normal 6 5 8 6" xfId="5063"/>
    <cellStyle name="Normal 6 5 9" xfId="235"/>
    <cellStyle name="Normal 6 5 9 2" xfId="2515"/>
    <cellStyle name="Normal 6 5 9 2 2" xfId="13182"/>
    <cellStyle name="Normal 6 5 9 2 3" xfId="10181"/>
    <cellStyle name="Normal 6 5 9 3" xfId="10182"/>
    <cellStyle name="Normal 6 5 9 4" xfId="6154"/>
    <cellStyle name="Normal 6 5 9 5" xfId="11369"/>
    <cellStyle name="Normal 6 5 9 6" xfId="4330"/>
    <cellStyle name="Normal 6 6" xfId="551"/>
    <cellStyle name="Normal 6 6 10" xfId="11498"/>
    <cellStyle name="Normal 6 6 11" xfId="4459"/>
    <cellStyle name="Normal 6 6 2" xfId="712"/>
    <cellStyle name="Normal 6 6 2 2" xfId="1178"/>
    <cellStyle name="Normal 6 6 2 2 2" xfId="1772"/>
    <cellStyle name="Normal 6 6 2 2 2 2" xfId="3729"/>
    <cellStyle name="Normal 6 6 2 2 2 2 2" xfId="14395"/>
    <cellStyle name="Normal 6 6 2 2 2 2 3" xfId="10183"/>
    <cellStyle name="Normal 6 6 2 2 2 3" xfId="10184"/>
    <cellStyle name="Normal 6 6 2 2 2 4" xfId="7368"/>
    <cellStyle name="Normal 6 6 2 2 2 5" xfId="12582"/>
    <cellStyle name="Normal 6 6 2 2 2 6" xfId="5543"/>
    <cellStyle name="Normal 6 6 2 2 3" xfId="3147"/>
    <cellStyle name="Normal 6 6 2 2 3 2" xfId="13813"/>
    <cellStyle name="Normal 6 6 2 2 3 3" xfId="10185"/>
    <cellStyle name="Normal 6 6 2 2 4" xfId="10186"/>
    <cellStyle name="Normal 6 6 2 2 5" xfId="6786"/>
    <cellStyle name="Normal 6 6 2 2 6" xfId="12000"/>
    <cellStyle name="Normal 6 6 2 2 7" xfId="4961"/>
    <cellStyle name="Normal 6 6 2 3" xfId="1771"/>
    <cellStyle name="Normal 6 6 2 3 2" xfId="3728"/>
    <cellStyle name="Normal 6 6 2 3 2 2" xfId="14394"/>
    <cellStyle name="Normal 6 6 2 3 2 3" xfId="10187"/>
    <cellStyle name="Normal 6 6 2 3 3" xfId="10188"/>
    <cellStyle name="Normal 6 6 2 3 4" xfId="7367"/>
    <cellStyle name="Normal 6 6 2 3 5" xfId="12581"/>
    <cellStyle name="Normal 6 6 2 3 6" xfId="5542"/>
    <cellStyle name="Normal 6 6 2 4" xfId="2780"/>
    <cellStyle name="Normal 6 6 2 4 2" xfId="13446"/>
    <cellStyle name="Normal 6 6 2 4 3" xfId="10189"/>
    <cellStyle name="Normal 6 6 2 5" xfId="10190"/>
    <cellStyle name="Normal 6 6 2 6" xfId="6419"/>
    <cellStyle name="Normal 6 6 2 7" xfId="11633"/>
    <cellStyle name="Normal 6 6 2 8" xfId="4594"/>
    <cellStyle name="Normal 6 6 3" xfId="865"/>
    <cellStyle name="Normal 6 6 3 2" xfId="1773"/>
    <cellStyle name="Normal 6 6 3 2 2" xfId="3730"/>
    <cellStyle name="Normal 6 6 3 2 2 2" xfId="14396"/>
    <cellStyle name="Normal 6 6 3 2 2 3" xfId="10191"/>
    <cellStyle name="Normal 6 6 3 2 3" xfId="10192"/>
    <cellStyle name="Normal 6 6 3 2 4" xfId="7369"/>
    <cellStyle name="Normal 6 6 3 2 5" xfId="12583"/>
    <cellStyle name="Normal 6 6 3 2 6" xfId="5544"/>
    <cellStyle name="Normal 6 6 3 3" xfId="2918"/>
    <cellStyle name="Normal 6 6 3 3 2" xfId="13584"/>
    <cellStyle name="Normal 6 6 3 3 3" xfId="10193"/>
    <cellStyle name="Normal 6 6 3 4" xfId="10194"/>
    <cellStyle name="Normal 6 6 3 5" xfId="6557"/>
    <cellStyle name="Normal 6 6 3 6" xfId="11771"/>
    <cellStyle name="Normal 6 6 3 7" xfId="4732"/>
    <cellStyle name="Normal 6 6 4" xfId="1770"/>
    <cellStyle name="Normal 6 6 4 2" xfId="3727"/>
    <cellStyle name="Normal 6 6 4 2 2" xfId="14393"/>
    <cellStyle name="Normal 6 6 4 2 3" xfId="10195"/>
    <cellStyle name="Normal 6 6 4 3" xfId="10196"/>
    <cellStyle name="Normal 6 6 4 4" xfId="7366"/>
    <cellStyle name="Normal 6 6 4 5" xfId="12580"/>
    <cellStyle name="Normal 6 6 4 6" xfId="5541"/>
    <cellStyle name="Normal 6 6 5" xfId="2173"/>
    <cellStyle name="Normal 6 6 5 2" xfId="4026"/>
    <cellStyle name="Normal 6 6 5 2 2" xfId="14689"/>
    <cellStyle name="Normal 6 6 5 2 3" xfId="10197"/>
    <cellStyle name="Normal 6 6 5 3" xfId="10198"/>
    <cellStyle name="Normal 6 6 5 4" xfId="7665"/>
    <cellStyle name="Normal 6 6 5 5" xfId="12876"/>
    <cellStyle name="Normal 6 6 5 6" xfId="5837"/>
    <cellStyle name="Normal 6 6 6" xfId="2317"/>
    <cellStyle name="Normal 6 6 6 2" xfId="4161"/>
    <cellStyle name="Normal 6 6 6 2 2" xfId="14824"/>
    <cellStyle name="Normal 6 6 6 2 3" xfId="10199"/>
    <cellStyle name="Normal 6 6 6 3" xfId="7800"/>
    <cellStyle name="Normal 6 6 6 4" xfId="13011"/>
    <cellStyle name="Normal 6 6 6 5" xfId="5972"/>
    <cellStyle name="Normal 6 6 7" xfId="2645"/>
    <cellStyle name="Normal 6 6 7 2" xfId="13311"/>
    <cellStyle name="Normal 6 6 7 3" xfId="10200"/>
    <cellStyle name="Normal 6 6 8" xfId="10201"/>
    <cellStyle name="Normal 6 6 9" xfId="6284"/>
    <cellStyle name="Normal 6 7" xfId="596"/>
    <cellStyle name="Normal 6 7 10" xfId="11523"/>
    <cellStyle name="Normal 6 7 11" xfId="4484"/>
    <cellStyle name="Normal 6 7 2" xfId="738"/>
    <cellStyle name="Normal 6 7 2 2" xfId="1203"/>
    <cellStyle name="Normal 6 7 2 2 2" xfId="1776"/>
    <cellStyle name="Normal 6 7 2 2 2 2" xfId="3733"/>
    <cellStyle name="Normal 6 7 2 2 2 2 2" xfId="14399"/>
    <cellStyle name="Normal 6 7 2 2 2 2 3" xfId="10202"/>
    <cellStyle name="Normal 6 7 2 2 2 3" xfId="10203"/>
    <cellStyle name="Normal 6 7 2 2 2 4" xfId="7372"/>
    <cellStyle name="Normal 6 7 2 2 2 5" xfId="12586"/>
    <cellStyle name="Normal 6 7 2 2 2 6" xfId="5547"/>
    <cellStyle name="Normal 6 7 2 2 3" xfId="3172"/>
    <cellStyle name="Normal 6 7 2 2 3 2" xfId="13838"/>
    <cellStyle name="Normal 6 7 2 2 3 3" xfId="10204"/>
    <cellStyle name="Normal 6 7 2 2 4" xfId="10205"/>
    <cellStyle name="Normal 6 7 2 2 5" xfId="6811"/>
    <cellStyle name="Normal 6 7 2 2 6" xfId="12025"/>
    <cellStyle name="Normal 6 7 2 2 7" xfId="4986"/>
    <cellStyle name="Normal 6 7 2 3" xfId="1775"/>
    <cellStyle name="Normal 6 7 2 3 2" xfId="3732"/>
    <cellStyle name="Normal 6 7 2 3 2 2" xfId="14398"/>
    <cellStyle name="Normal 6 7 2 3 2 3" xfId="10206"/>
    <cellStyle name="Normal 6 7 2 3 3" xfId="10207"/>
    <cellStyle name="Normal 6 7 2 3 4" xfId="7371"/>
    <cellStyle name="Normal 6 7 2 3 5" xfId="12585"/>
    <cellStyle name="Normal 6 7 2 3 6" xfId="5546"/>
    <cellStyle name="Normal 6 7 2 4" xfId="2805"/>
    <cellStyle name="Normal 6 7 2 4 2" xfId="13471"/>
    <cellStyle name="Normal 6 7 2 4 3" xfId="10208"/>
    <cellStyle name="Normal 6 7 2 5" xfId="10209"/>
    <cellStyle name="Normal 6 7 2 6" xfId="6444"/>
    <cellStyle name="Normal 6 7 2 7" xfId="11658"/>
    <cellStyle name="Normal 6 7 2 8" xfId="4619"/>
    <cellStyle name="Normal 6 7 3" xfId="891"/>
    <cellStyle name="Normal 6 7 3 2" xfId="1777"/>
    <cellStyle name="Normal 6 7 3 2 2" xfId="3734"/>
    <cellStyle name="Normal 6 7 3 2 2 2" xfId="14400"/>
    <cellStyle name="Normal 6 7 3 2 2 3" xfId="10210"/>
    <cellStyle name="Normal 6 7 3 2 3" xfId="10211"/>
    <cellStyle name="Normal 6 7 3 2 4" xfId="7373"/>
    <cellStyle name="Normal 6 7 3 2 5" xfId="12587"/>
    <cellStyle name="Normal 6 7 3 2 6" xfId="5548"/>
    <cellStyle name="Normal 6 7 3 3" xfId="2943"/>
    <cellStyle name="Normal 6 7 3 3 2" xfId="13609"/>
    <cellStyle name="Normal 6 7 3 3 3" xfId="10212"/>
    <cellStyle name="Normal 6 7 3 4" xfId="10213"/>
    <cellStyle name="Normal 6 7 3 5" xfId="6582"/>
    <cellStyle name="Normal 6 7 3 6" xfId="11796"/>
    <cellStyle name="Normal 6 7 3 7" xfId="4757"/>
    <cellStyle name="Normal 6 7 4" xfId="1774"/>
    <cellStyle name="Normal 6 7 4 2" xfId="3731"/>
    <cellStyle name="Normal 6 7 4 2 2" xfId="14397"/>
    <cellStyle name="Normal 6 7 4 2 3" xfId="10214"/>
    <cellStyle name="Normal 6 7 4 3" xfId="10215"/>
    <cellStyle name="Normal 6 7 4 4" xfId="7370"/>
    <cellStyle name="Normal 6 7 4 5" xfId="12584"/>
    <cellStyle name="Normal 6 7 4 6" xfId="5545"/>
    <cellStyle name="Normal 6 7 5" xfId="2198"/>
    <cellStyle name="Normal 6 7 5 2" xfId="4051"/>
    <cellStyle name="Normal 6 7 5 2 2" xfId="14714"/>
    <cellStyle name="Normal 6 7 5 2 3" xfId="10216"/>
    <cellStyle name="Normal 6 7 5 3" xfId="10217"/>
    <cellStyle name="Normal 6 7 5 4" xfId="7690"/>
    <cellStyle name="Normal 6 7 5 5" xfId="12901"/>
    <cellStyle name="Normal 6 7 5 6" xfId="5862"/>
    <cellStyle name="Normal 6 7 6" xfId="2342"/>
    <cellStyle name="Normal 6 7 6 2" xfId="4186"/>
    <cellStyle name="Normal 6 7 6 2 2" xfId="14849"/>
    <cellStyle name="Normal 6 7 6 2 3" xfId="10218"/>
    <cellStyle name="Normal 6 7 6 3" xfId="7825"/>
    <cellStyle name="Normal 6 7 6 4" xfId="13036"/>
    <cellStyle name="Normal 6 7 6 5" xfId="5997"/>
    <cellStyle name="Normal 6 7 7" xfId="2670"/>
    <cellStyle name="Normal 6 7 7 2" xfId="13336"/>
    <cellStyle name="Normal 6 7 7 3" xfId="10219"/>
    <cellStyle name="Normal 6 7 8" xfId="10220"/>
    <cellStyle name="Normal 6 7 9" xfId="6309"/>
    <cellStyle name="Normal 6 8" xfId="377"/>
    <cellStyle name="Normal 6 8 2" xfId="1000"/>
    <cellStyle name="Normal 6 8 2 2" xfId="1779"/>
    <cellStyle name="Normal 6 8 2 2 2" xfId="3736"/>
    <cellStyle name="Normal 6 8 2 2 2 2" xfId="14402"/>
    <cellStyle name="Normal 6 8 2 2 2 3" xfId="10221"/>
    <cellStyle name="Normal 6 8 2 2 3" xfId="10222"/>
    <cellStyle name="Normal 6 8 2 2 4" xfId="7375"/>
    <cellStyle name="Normal 6 8 2 2 5" xfId="12589"/>
    <cellStyle name="Normal 6 8 2 2 6" xfId="5550"/>
    <cellStyle name="Normal 6 8 2 3" xfId="3032"/>
    <cellStyle name="Normal 6 8 2 3 2" xfId="13698"/>
    <cellStyle name="Normal 6 8 2 3 3" xfId="10223"/>
    <cellStyle name="Normal 6 8 2 4" xfId="10224"/>
    <cellStyle name="Normal 6 8 2 5" xfId="6671"/>
    <cellStyle name="Normal 6 8 2 6" xfId="11885"/>
    <cellStyle name="Normal 6 8 2 7" xfId="4846"/>
    <cellStyle name="Normal 6 8 3" xfId="1778"/>
    <cellStyle name="Normal 6 8 3 2" xfId="3735"/>
    <cellStyle name="Normal 6 8 3 2 2" xfId="14401"/>
    <cellStyle name="Normal 6 8 3 2 3" xfId="10225"/>
    <cellStyle name="Normal 6 8 3 3" xfId="10226"/>
    <cellStyle name="Normal 6 8 3 4" xfId="7374"/>
    <cellStyle name="Normal 6 8 3 5" xfId="12588"/>
    <cellStyle name="Normal 6 8 3 6" xfId="5549"/>
    <cellStyle name="Normal 6 8 4" xfId="2580"/>
    <cellStyle name="Normal 6 8 4 2" xfId="13246"/>
    <cellStyle name="Normal 6 8 4 3" xfId="10227"/>
    <cellStyle name="Normal 6 8 5" xfId="10228"/>
    <cellStyle name="Normal 6 8 6" xfId="6219"/>
    <cellStyle name="Normal 6 8 7" xfId="11433"/>
    <cellStyle name="Normal 6 8 8" xfId="4394"/>
    <cellStyle name="Normal 6 9" xfId="647"/>
    <cellStyle name="Normal 6 9 2" xfId="1113"/>
    <cellStyle name="Normal 6 9 2 2" xfId="1781"/>
    <cellStyle name="Normal 6 9 2 2 2" xfId="3738"/>
    <cellStyle name="Normal 6 9 2 2 2 2" xfId="14404"/>
    <cellStyle name="Normal 6 9 2 2 2 3" xfId="10229"/>
    <cellStyle name="Normal 6 9 2 2 3" xfId="10230"/>
    <cellStyle name="Normal 6 9 2 2 4" xfId="7377"/>
    <cellStyle name="Normal 6 9 2 2 5" xfId="12591"/>
    <cellStyle name="Normal 6 9 2 2 6" xfId="5552"/>
    <cellStyle name="Normal 6 9 2 3" xfId="3082"/>
    <cellStyle name="Normal 6 9 2 3 2" xfId="13748"/>
    <cellStyle name="Normal 6 9 2 3 3" xfId="10231"/>
    <cellStyle name="Normal 6 9 2 4" xfId="10232"/>
    <cellStyle name="Normal 6 9 2 5" xfId="6721"/>
    <cellStyle name="Normal 6 9 2 6" xfId="11935"/>
    <cellStyle name="Normal 6 9 2 7" xfId="4896"/>
    <cellStyle name="Normal 6 9 3" xfId="1780"/>
    <cellStyle name="Normal 6 9 3 2" xfId="3737"/>
    <cellStyle name="Normal 6 9 3 2 2" xfId="14403"/>
    <cellStyle name="Normal 6 9 3 2 3" xfId="10233"/>
    <cellStyle name="Normal 6 9 3 3" xfId="10234"/>
    <cellStyle name="Normal 6 9 3 4" xfId="7376"/>
    <cellStyle name="Normal 6 9 3 5" xfId="12590"/>
    <cellStyle name="Normal 6 9 3 6" xfId="5551"/>
    <cellStyle name="Normal 6 9 4" xfId="2715"/>
    <cellStyle name="Normal 6 9 4 2" xfId="13381"/>
    <cellStyle name="Normal 6 9 4 3" xfId="10235"/>
    <cellStyle name="Normal 6 9 5" xfId="10236"/>
    <cellStyle name="Normal 6 9 6" xfId="6354"/>
    <cellStyle name="Normal 6 9 7" xfId="11568"/>
    <cellStyle name="Normal 6 9 8" xfId="4529"/>
    <cellStyle name="Normal 60" xfId="170"/>
    <cellStyle name="Normal 60 2" xfId="563"/>
    <cellStyle name="Normal 60 2 2" xfId="1092"/>
    <cellStyle name="Normal 60 3" xfId="422"/>
    <cellStyle name="Normal 60 4" xfId="306"/>
    <cellStyle name="Normal 60 5" xfId="203"/>
    <cellStyle name="Normal 61" xfId="171"/>
    <cellStyle name="Normal 61 2" xfId="564"/>
    <cellStyle name="Normal 61 2 2" xfId="1093"/>
    <cellStyle name="Normal 61 3" xfId="423"/>
    <cellStyle name="Normal 61 4" xfId="307"/>
    <cellStyle name="Normal 61 5" xfId="204"/>
    <cellStyle name="Normal 62" xfId="172"/>
    <cellStyle name="Normal 62 2" xfId="565"/>
    <cellStyle name="Normal 62 2 2" xfId="1094"/>
    <cellStyle name="Normal 62 3" xfId="424"/>
    <cellStyle name="Normal 62 4" xfId="308"/>
    <cellStyle name="Normal 62 5" xfId="205"/>
    <cellStyle name="Normal 63" xfId="173"/>
    <cellStyle name="Normal 63 2" xfId="566"/>
    <cellStyle name="Normal 63 2 2" xfId="1095"/>
    <cellStyle name="Normal 63 3" xfId="426"/>
    <cellStyle name="Normal 63 4" xfId="310"/>
    <cellStyle name="Normal 63 5" xfId="206"/>
    <cellStyle name="Normal 64" xfId="174"/>
    <cellStyle name="Normal 64 10" xfId="2295"/>
    <cellStyle name="Normal 64 10 2" xfId="4139"/>
    <cellStyle name="Normal 64 10 2 2" xfId="14802"/>
    <cellStyle name="Normal 64 10 2 3" xfId="10237"/>
    <cellStyle name="Normal 64 10 3" xfId="7778"/>
    <cellStyle name="Normal 64 10 4" xfId="12989"/>
    <cellStyle name="Normal 64 10 5" xfId="5950"/>
    <cellStyle name="Normal 64 2" xfId="253"/>
    <cellStyle name="Normal 64 2 2" xfId="993"/>
    <cellStyle name="Normal 64 3" xfId="483"/>
    <cellStyle name="Normal 64 3 2" xfId="1043"/>
    <cellStyle name="Normal 64 3 2 2" xfId="1783"/>
    <cellStyle name="Normal 64 3 2 2 2" xfId="3740"/>
    <cellStyle name="Normal 64 3 2 2 2 2" xfId="14406"/>
    <cellStyle name="Normal 64 3 2 2 2 3" xfId="10238"/>
    <cellStyle name="Normal 64 3 2 2 3" xfId="10239"/>
    <cellStyle name="Normal 64 3 2 2 4" xfId="7379"/>
    <cellStyle name="Normal 64 3 2 2 5" xfId="12593"/>
    <cellStyle name="Normal 64 3 2 2 6" xfId="5554"/>
    <cellStyle name="Normal 64 3 2 3" xfId="3075"/>
    <cellStyle name="Normal 64 3 2 3 2" xfId="13741"/>
    <cellStyle name="Normal 64 3 2 3 3" xfId="10240"/>
    <cellStyle name="Normal 64 3 2 4" xfId="10241"/>
    <cellStyle name="Normal 64 3 2 5" xfId="6714"/>
    <cellStyle name="Normal 64 3 2 6" xfId="11928"/>
    <cellStyle name="Normal 64 3 2 7" xfId="4889"/>
    <cellStyle name="Normal 64 3 3" xfId="1782"/>
    <cellStyle name="Normal 64 3 3 2" xfId="3739"/>
    <cellStyle name="Normal 64 3 3 2 2" xfId="14405"/>
    <cellStyle name="Normal 64 3 3 2 3" xfId="10242"/>
    <cellStyle name="Normal 64 3 3 3" xfId="10243"/>
    <cellStyle name="Normal 64 3 3 4" xfId="7378"/>
    <cellStyle name="Normal 64 3 3 5" xfId="12592"/>
    <cellStyle name="Normal 64 3 3 6" xfId="5553"/>
    <cellStyle name="Normal 64 3 4" xfId="2623"/>
    <cellStyle name="Normal 64 3 4 2" xfId="13289"/>
    <cellStyle name="Normal 64 3 4 3" xfId="10244"/>
    <cellStyle name="Normal 64 3 5" xfId="10245"/>
    <cellStyle name="Normal 64 3 6" xfId="6262"/>
    <cellStyle name="Normal 64 3 7" xfId="11476"/>
    <cellStyle name="Normal 64 3 8" xfId="4437"/>
    <cellStyle name="Normal 64 4" xfId="690"/>
    <cellStyle name="Normal 64 4 2" xfId="1156"/>
    <cellStyle name="Normal 64 4 2 2" xfId="1785"/>
    <cellStyle name="Normal 64 4 2 2 2" xfId="3742"/>
    <cellStyle name="Normal 64 4 2 2 2 2" xfId="14408"/>
    <cellStyle name="Normal 64 4 2 2 2 3" xfId="10246"/>
    <cellStyle name="Normal 64 4 2 2 3" xfId="10247"/>
    <cellStyle name="Normal 64 4 2 2 4" xfId="7381"/>
    <cellStyle name="Normal 64 4 2 2 5" xfId="12595"/>
    <cellStyle name="Normal 64 4 2 2 6" xfId="5556"/>
    <cellStyle name="Normal 64 4 2 3" xfId="3125"/>
    <cellStyle name="Normal 64 4 2 3 2" xfId="13791"/>
    <cellStyle name="Normal 64 4 2 3 3" xfId="10248"/>
    <cellStyle name="Normal 64 4 2 4" xfId="10249"/>
    <cellStyle name="Normal 64 4 2 5" xfId="6764"/>
    <cellStyle name="Normal 64 4 2 6" xfId="11978"/>
    <cellStyle name="Normal 64 4 2 7" xfId="4939"/>
    <cellStyle name="Normal 64 4 3" xfId="1784"/>
    <cellStyle name="Normal 64 4 3 2" xfId="3741"/>
    <cellStyle name="Normal 64 4 3 2 2" xfId="14407"/>
    <cellStyle name="Normal 64 4 3 2 3" xfId="10250"/>
    <cellStyle name="Normal 64 4 3 3" xfId="10251"/>
    <cellStyle name="Normal 64 4 3 4" xfId="7380"/>
    <cellStyle name="Normal 64 4 3 5" xfId="12594"/>
    <cellStyle name="Normal 64 4 3 6" xfId="5555"/>
    <cellStyle name="Normal 64 4 4" xfId="2758"/>
    <cellStyle name="Normal 64 4 4 2" xfId="13424"/>
    <cellStyle name="Normal 64 4 4 3" xfId="10252"/>
    <cellStyle name="Normal 64 4 5" xfId="10253"/>
    <cellStyle name="Normal 64 4 6" xfId="6397"/>
    <cellStyle name="Normal 64 4 7" xfId="11611"/>
    <cellStyle name="Normal 64 4 8" xfId="4572"/>
    <cellStyle name="Normal 64 5" xfId="367"/>
    <cellStyle name="Normal 64 5 2" xfId="992"/>
    <cellStyle name="Normal 64 5 2 2" xfId="1787"/>
    <cellStyle name="Normal 64 5 2 2 2" xfId="3744"/>
    <cellStyle name="Normal 64 5 2 2 2 2" xfId="14410"/>
    <cellStyle name="Normal 64 5 2 2 2 3" xfId="10254"/>
    <cellStyle name="Normal 64 5 2 2 3" xfId="10255"/>
    <cellStyle name="Normal 64 5 2 2 4" xfId="7383"/>
    <cellStyle name="Normal 64 5 2 2 5" xfId="12597"/>
    <cellStyle name="Normal 64 5 2 2 6" xfId="5558"/>
    <cellStyle name="Normal 64 5 2 3" xfId="3031"/>
    <cellStyle name="Normal 64 5 2 3 2" xfId="13697"/>
    <cellStyle name="Normal 64 5 2 3 3" xfId="10256"/>
    <cellStyle name="Normal 64 5 2 4" xfId="10257"/>
    <cellStyle name="Normal 64 5 2 5" xfId="6670"/>
    <cellStyle name="Normal 64 5 2 6" xfId="11884"/>
    <cellStyle name="Normal 64 5 2 7" xfId="4845"/>
    <cellStyle name="Normal 64 5 3" xfId="1786"/>
    <cellStyle name="Normal 64 5 3 2" xfId="3743"/>
    <cellStyle name="Normal 64 5 3 2 2" xfId="14409"/>
    <cellStyle name="Normal 64 5 3 2 3" xfId="10258"/>
    <cellStyle name="Normal 64 5 3 3" xfId="10259"/>
    <cellStyle name="Normal 64 5 3 4" xfId="7382"/>
    <cellStyle name="Normal 64 5 3 5" xfId="12596"/>
    <cellStyle name="Normal 64 5 3 6" xfId="5557"/>
    <cellStyle name="Normal 64 5 4" xfId="2574"/>
    <cellStyle name="Normal 64 5 4 2" xfId="13240"/>
    <cellStyle name="Normal 64 5 4 3" xfId="10260"/>
    <cellStyle name="Normal 64 5 5" xfId="10261"/>
    <cellStyle name="Normal 64 5 6" xfId="6213"/>
    <cellStyle name="Normal 64 5 7" xfId="11427"/>
    <cellStyle name="Normal 64 5 8" xfId="4388"/>
    <cellStyle name="Normal 64 6" xfId="841"/>
    <cellStyle name="Normal 64 6 2" xfId="1788"/>
    <cellStyle name="Normal 64 6 2 2" xfId="3745"/>
    <cellStyle name="Normal 64 6 2 2 2" xfId="14411"/>
    <cellStyle name="Normal 64 6 2 2 3" xfId="10262"/>
    <cellStyle name="Normal 64 6 2 3" xfId="10263"/>
    <cellStyle name="Normal 64 6 2 4" xfId="7384"/>
    <cellStyle name="Normal 64 6 2 5" xfId="12598"/>
    <cellStyle name="Normal 64 6 2 6" xfId="5559"/>
    <cellStyle name="Normal 64 6 3" xfId="2896"/>
    <cellStyle name="Normal 64 6 3 2" xfId="13562"/>
    <cellStyle name="Normal 64 6 3 3" xfId="10264"/>
    <cellStyle name="Normal 64 6 4" xfId="10265"/>
    <cellStyle name="Normal 64 6 5" xfId="6535"/>
    <cellStyle name="Normal 64 6 6" xfId="11749"/>
    <cellStyle name="Normal 64 6 7" xfId="4710"/>
    <cellStyle name="Normal 64 7" xfId="1306"/>
    <cellStyle name="Normal 64 7 2" xfId="3263"/>
    <cellStyle name="Normal 64 7 2 2" xfId="13929"/>
    <cellStyle name="Normal 64 7 2 3" xfId="10266"/>
    <cellStyle name="Normal 64 7 3" xfId="10267"/>
    <cellStyle name="Normal 64 7 4" xfId="6902"/>
    <cellStyle name="Normal 64 7 5" xfId="12116"/>
    <cellStyle name="Normal 64 7 6" xfId="5077"/>
    <cellStyle name="Normal 64 8" xfId="252"/>
    <cellStyle name="Normal 64 8 2" xfId="2530"/>
    <cellStyle name="Normal 64 8 2 2" xfId="13196"/>
    <cellStyle name="Normal 64 8 2 3" xfId="10268"/>
    <cellStyle name="Normal 64 8 3" xfId="10269"/>
    <cellStyle name="Normal 64 8 4" xfId="6169"/>
    <cellStyle name="Normal 64 8 5" xfId="11383"/>
    <cellStyle name="Normal 64 8 6" xfId="4344"/>
    <cellStyle name="Normal 64 9" xfId="2147"/>
    <cellStyle name="Normal 64 9 2" xfId="4003"/>
    <cellStyle name="Normal 64 9 2 2" xfId="14666"/>
    <cellStyle name="Normal 64 9 2 3" xfId="10270"/>
    <cellStyle name="Normal 64 9 3" xfId="10271"/>
    <cellStyle name="Normal 64 9 4" xfId="7642"/>
    <cellStyle name="Normal 64 9 5" xfId="12853"/>
    <cellStyle name="Normal 64 9 6" xfId="5814"/>
    <cellStyle name="Normal 65" xfId="254"/>
    <cellStyle name="Normal 65 2" xfId="641"/>
    <cellStyle name="Normal 65 2 10" xfId="11567"/>
    <cellStyle name="Normal 65 2 11" xfId="4528"/>
    <cellStyle name="Normal 65 2 2" xfId="782"/>
    <cellStyle name="Normal 65 2 2 2" xfId="1247"/>
    <cellStyle name="Normal 65 2 2 2 2" xfId="1791"/>
    <cellStyle name="Normal 65 2 2 2 2 2" xfId="3748"/>
    <cellStyle name="Normal 65 2 2 2 2 2 2" xfId="14414"/>
    <cellStyle name="Normal 65 2 2 2 2 2 3" xfId="10272"/>
    <cellStyle name="Normal 65 2 2 2 2 3" xfId="10273"/>
    <cellStyle name="Normal 65 2 2 2 2 4" xfId="7387"/>
    <cellStyle name="Normal 65 2 2 2 2 5" xfId="12601"/>
    <cellStyle name="Normal 65 2 2 2 2 6" xfId="5562"/>
    <cellStyle name="Normal 65 2 2 2 3" xfId="3216"/>
    <cellStyle name="Normal 65 2 2 2 3 2" xfId="13882"/>
    <cellStyle name="Normal 65 2 2 2 3 3" xfId="10274"/>
    <cellStyle name="Normal 65 2 2 2 4" xfId="10275"/>
    <cellStyle name="Normal 65 2 2 2 5" xfId="6855"/>
    <cellStyle name="Normal 65 2 2 2 6" xfId="12069"/>
    <cellStyle name="Normal 65 2 2 2 7" xfId="5030"/>
    <cellStyle name="Normal 65 2 2 3" xfId="1790"/>
    <cellStyle name="Normal 65 2 2 3 2" xfId="3747"/>
    <cellStyle name="Normal 65 2 2 3 2 2" xfId="14413"/>
    <cellStyle name="Normal 65 2 2 3 2 3" xfId="10276"/>
    <cellStyle name="Normal 65 2 2 3 3" xfId="10277"/>
    <cellStyle name="Normal 65 2 2 3 4" xfId="7386"/>
    <cellStyle name="Normal 65 2 2 3 5" xfId="12600"/>
    <cellStyle name="Normal 65 2 2 3 6" xfId="5561"/>
    <cellStyle name="Normal 65 2 2 4" xfId="2849"/>
    <cellStyle name="Normal 65 2 2 4 2" xfId="13515"/>
    <cellStyle name="Normal 65 2 2 4 3" xfId="10278"/>
    <cellStyle name="Normal 65 2 2 5" xfId="10279"/>
    <cellStyle name="Normal 65 2 2 6" xfId="6488"/>
    <cellStyle name="Normal 65 2 2 7" xfId="11702"/>
    <cellStyle name="Normal 65 2 2 8" xfId="4663"/>
    <cellStyle name="Normal 65 2 3" xfId="935"/>
    <cellStyle name="Normal 65 2 3 2" xfId="1792"/>
    <cellStyle name="Normal 65 2 3 2 2" xfId="3749"/>
    <cellStyle name="Normal 65 2 3 2 2 2" xfId="14415"/>
    <cellStyle name="Normal 65 2 3 2 2 3" xfId="10280"/>
    <cellStyle name="Normal 65 2 3 2 3" xfId="10281"/>
    <cellStyle name="Normal 65 2 3 2 4" xfId="7388"/>
    <cellStyle name="Normal 65 2 3 2 5" xfId="12602"/>
    <cellStyle name="Normal 65 2 3 2 6" xfId="5563"/>
    <cellStyle name="Normal 65 2 3 3" xfId="2987"/>
    <cellStyle name="Normal 65 2 3 3 2" xfId="13653"/>
    <cellStyle name="Normal 65 2 3 3 3" xfId="10282"/>
    <cellStyle name="Normal 65 2 3 4" xfId="10283"/>
    <cellStyle name="Normal 65 2 3 5" xfId="6626"/>
    <cellStyle name="Normal 65 2 3 6" xfId="11840"/>
    <cellStyle name="Normal 65 2 3 7" xfId="4801"/>
    <cellStyle name="Normal 65 2 4" xfId="1789"/>
    <cellStyle name="Normal 65 2 4 2" xfId="3746"/>
    <cellStyle name="Normal 65 2 4 2 2" xfId="14412"/>
    <cellStyle name="Normal 65 2 4 2 3" xfId="10284"/>
    <cellStyle name="Normal 65 2 4 3" xfId="10285"/>
    <cellStyle name="Normal 65 2 4 4" xfId="7385"/>
    <cellStyle name="Normal 65 2 4 5" xfId="12599"/>
    <cellStyle name="Normal 65 2 4 6" xfId="5560"/>
    <cellStyle name="Normal 65 2 5" xfId="2242"/>
    <cellStyle name="Normal 65 2 5 2" xfId="4095"/>
    <cellStyle name="Normal 65 2 5 2 2" xfId="14758"/>
    <cellStyle name="Normal 65 2 5 2 3" xfId="10286"/>
    <cellStyle name="Normal 65 2 5 3" xfId="10287"/>
    <cellStyle name="Normal 65 2 5 4" xfId="7734"/>
    <cellStyle name="Normal 65 2 5 5" xfId="12945"/>
    <cellStyle name="Normal 65 2 5 6" xfId="5906"/>
    <cellStyle name="Normal 65 2 6" xfId="2386"/>
    <cellStyle name="Normal 65 2 6 2" xfId="4230"/>
    <cellStyle name="Normal 65 2 6 2 2" xfId="14893"/>
    <cellStyle name="Normal 65 2 6 2 3" xfId="10288"/>
    <cellStyle name="Normal 65 2 6 3" xfId="7869"/>
    <cellStyle name="Normal 65 2 6 4" xfId="13080"/>
    <cellStyle name="Normal 65 2 6 5" xfId="6041"/>
    <cellStyle name="Normal 65 2 7" xfId="2714"/>
    <cellStyle name="Normal 65 2 7 2" xfId="13380"/>
    <cellStyle name="Normal 65 2 7 3" xfId="10289"/>
    <cellStyle name="Normal 65 2 8" xfId="10290"/>
    <cellStyle name="Normal 65 2 9" xfId="6353"/>
    <cellStyle name="Normal 65 3" xfId="994"/>
    <cellStyle name="Normal 66" xfId="368"/>
    <cellStyle name="Normal 66 2" xfId="593"/>
    <cellStyle name="Normal 66 2 2" xfId="2244"/>
    <cellStyle name="Normal 66 3" xfId="485"/>
    <cellStyle name="Normal 66 3 2" xfId="1045"/>
    <cellStyle name="Normal 66 3 2 2" xfId="1794"/>
    <cellStyle name="Normal 66 3 2 2 2" xfId="3751"/>
    <cellStyle name="Normal 66 3 2 2 2 2" xfId="14417"/>
    <cellStyle name="Normal 66 3 2 2 2 3" xfId="10291"/>
    <cellStyle name="Normal 66 3 2 2 3" xfId="10292"/>
    <cellStyle name="Normal 66 3 2 2 4" xfId="7390"/>
    <cellStyle name="Normal 66 3 2 2 5" xfId="12604"/>
    <cellStyle name="Normal 66 3 2 2 6" xfId="5565"/>
    <cellStyle name="Normal 66 3 2 3" xfId="3077"/>
    <cellStyle name="Normal 66 3 2 3 2" xfId="13743"/>
    <cellStyle name="Normal 66 3 2 3 3" xfId="10293"/>
    <cellStyle name="Normal 66 3 2 4" xfId="10294"/>
    <cellStyle name="Normal 66 3 2 5" xfId="6716"/>
    <cellStyle name="Normal 66 3 2 6" xfId="11930"/>
    <cellStyle name="Normal 66 3 2 7" xfId="4891"/>
    <cellStyle name="Normal 66 3 3" xfId="1793"/>
    <cellStyle name="Normal 66 3 3 2" xfId="3750"/>
    <cellStyle name="Normal 66 3 3 2 2" xfId="14416"/>
    <cellStyle name="Normal 66 3 3 2 3" xfId="10295"/>
    <cellStyle name="Normal 66 3 3 3" xfId="10296"/>
    <cellStyle name="Normal 66 3 3 4" xfId="7389"/>
    <cellStyle name="Normal 66 3 3 5" xfId="12603"/>
    <cellStyle name="Normal 66 3 3 6" xfId="5564"/>
    <cellStyle name="Normal 66 3 4" xfId="2625"/>
    <cellStyle name="Normal 66 3 4 2" xfId="13291"/>
    <cellStyle name="Normal 66 3 4 3" xfId="10297"/>
    <cellStyle name="Normal 66 3 5" xfId="10298"/>
    <cellStyle name="Normal 66 3 6" xfId="6264"/>
    <cellStyle name="Normal 66 3 7" xfId="11478"/>
    <cellStyle name="Normal 66 3 8" xfId="4439"/>
    <cellStyle name="Normal 66 4" xfId="692"/>
    <cellStyle name="Normal 66 4 2" xfId="1158"/>
    <cellStyle name="Normal 66 4 2 2" xfId="1796"/>
    <cellStyle name="Normal 66 4 2 2 2" xfId="3753"/>
    <cellStyle name="Normal 66 4 2 2 2 2" xfId="14419"/>
    <cellStyle name="Normal 66 4 2 2 2 3" xfId="10299"/>
    <cellStyle name="Normal 66 4 2 2 3" xfId="10300"/>
    <cellStyle name="Normal 66 4 2 2 4" xfId="7392"/>
    <cellStyle name="Normal 66 4 2 2 5" xfId="12606"/>
    <cellStyle name="Normal 66 4 2 2 6" xfId="5567"/>
    <cellStyle name="Normal 66 4 2 3" xfId="3127"/>
    <cellStyle name="Normal 66 4 2 3 2" xfId="13793"/>
    <cellStyle name="Normal 66 4 2 3 3" xfId="10301"/>
    <cellStyle name="Normal 66 4 2 4" xfId="10302"/>
    <cellStyle name="Normal 66 4 2 5" xfId="6766"/>
    <cellStyle name="Normal 66 4 2 6" xfId="11980"/>
    <cellStyle name="Normal 66 4 2 7" xfId="4941"/>
    <cellStyle name="Normal 66 4 3" xfId="1795"/>
    <cellStyle name="Normal 66 4 3 2" xfId="3752"/>
    <cellStyle name="Normal 66 4 3 2 2" xfId="14418"/>
    <cellStyle name="Normal 66 4 3 2 3" xfId="10303"/>
    <cellStyle name="Normal 66 4 3 3" xfId="10304"/>
    <cellStyle name="Normal 66 4 3 4" xfId="7391"/>
    <cellStyle name="Normal 66 4 3 5" xfId="12605"/>
    <cellStyle name="Normal 66 4 3 6" xfId="5566"/>
    <cellStyle name="Normal 66 4 4" xfId="2760"/>
    <cellStyle name="Normal 66 4 4 2" xfId="13426"/>
    <cellStyle name="Normal 66 4 4 3" xfId="10305"/>
    <cellStyle name="Normal 66 4 5" xfId="10306"/>
    <cellStyle name="Normal 66 4 6" xfId="6399"/>
    <cellStyle name="Normal 66 4 7" xfId="11613"/>
    <cellStyle name="Normal 66 4 8" xfId="4574"/>
    <cellStyle name="Normal 66 5" xfId="843"/>
    <cellStyle name="Normal 66 5 2" xfId="1797"/>
    <cellStyle name="Normal 66 5 2 2" xfId="3754"/>
    <cellStyle name="Normal 66 5 2 2 2" xfId="14420"/>
    <cellStyle name="Normal 66 5 2 2 3" xfId="10307"/>
    <cellStyle name="Normal 66 5 2 3" xfId="10308"/>
    <cellStyle name="Normal 66 5 2 4" xfId="7393"/>
    <cellStyle name="Normal 66 5 2 5" xfId="12607"/>
    <cellStyle name="Normal 66 5 2 6" xfId="5568"/>
    <cellStyle name="Normal 66 5 3" xfId="2898"/>
    <cellStyle name="Normal 66 5 3 2" xfId="13564"/>
    <cellStyle name="Normal 66 5 3 3" xfId="10309"/>
    <cellStyle name="Normal 66 5 4" xfId="10310"/>
    <cellStyle name="Normal 66 5 5" xfId="6537"/>
    <cellStyle name="Normal 66 5 6" xfId="11751"/>
    <cellStyle name="Normal 66 5 7" xfId="4712"/>
    <cellStyle name="Normal 66 6" xfId="2149"/>
    <cellStyle name="Normal 66 6 2" xfId="4005"/>
    <cellStyle name="Normal 66 6 2 2" xfId="14668"/>
    <cellStyle name="Normal 66 6 2 3" xfId="10311"/>
    <cellStyle name="Normal 66 6 3" xfId="10312"/>
    <cellStyle name="Normal 66 6 4" xfId="7644"/>
    <cellStyle name="Normal 66 6 5" xfId="12855"/>
    <cellStyle name="Normal 66 6 6" xfId="5816"/>
    <cellStyle name="Normal 66 7" xfId="2297"/>
    <cellStyle name="Normal 66 7 2" xfId="4141"/>
    <cellStyle name="Normal 66 7 2 2" xfId="14804"/>
    <cellStyle name="Normal 66 7 2 3" xfId="10313"/>
    <cellStyle name="Normal 66 7 3" xfId="7780"/>
    <cellStyle name="Normal 66 7 4" xfId="12991"/>
    <cellStyle name="Normal 66 7 5" xfId="5952"/>
    <cellStyle name="Normal 67" xfId="486"/>
    <cellStyle name="Normal 67 10" xfId="6265"/>
    <cellStyle name="Normal 67 11" xfId="11479"/>
    <cellStyle name="Normal 67 12" xfId="4440"/>
    <cellStyle name="Normal 67 2" xfId="693"/>
    <cellStyle name="Normal 67 2 2" xfId="1159"/>
    <cellStyle name="Normal 67 2 2 2" xfId="1800"/>
    <cellStyle name="Normal 67 2 2 2 2" xfId="3757"/>
    <cellStyle name="Normal 67 2 2 2 2 2" xfId="14423"/>
    <cellStyle name="Normal 67 2 2 2 2 3" xfId="10314"/>
    <cellStyle name="Normal 67 2 2 2 3" xfId="10315"/>
    <cellStyle name="Normal 67 2 2 2 4" xfId="7396"/>
    <cellStyle name="Normal 67 2 2 2 5" xfId="12610"/>
    <cellStyle name="Normal 67 2 2 2 6" xfId="5571"/>
    <cellStyle name="Normal 67 2 2 3" xfId="3128"/>
    <cellStyle name="Normal 67 2 2 3 2" xfId="13794"/>
    <cellStyle name="Normal 67 2 2 3 3" xfId="10316"/>
    <cellStyle name="Normal 67 2 2 4" xfId="10317"/>
    <cellStyle name="Normal 67 2 2 5" xfId="6767"/>
    <cellStyle name="Normal 67 2 2 6" xfId="11981"/>
    <cellStyle name="Normal 67 2 2 7" xfId="4942"/>
    <cellStyle name="Normal 67 2 3" xfId="1799"/>
    <cellStyle name="Normal 67 2 3 2" xfId="3756"/>
    <cellStyle name="Normal 67 2 3 2 2" xfId="14422"/>
    <cellStyle name="Normal 67 2 3 2 3" xfId="10318"/>
    <cellStyle name="Normal 67 2 3 3" xfId="10319"/>
    <cellStyle name="Normal 67 2 3 4" xfId="7395"/>
    <cellStyle name="Normal 67 2 3 5" xfId="12609"/>
    <cellStyle name="Normal 67 2 3 6" xfId="5570"/>
    <cellStyle name="Normal 67 2 4" xfId="2761"/>
    <cellStyle name="Normal 67 2 4 2" xfId="13427"/>
    <cellStyle name="Normal 67 2 4 3" xfId="10320"/>
    <cellStyle name="Normal 67 2 5" xfId="10321"/>
    <cellStyle name="Normal 67 2 6" xfId="6400"/>
    <cellStyle name="Normal 67 2 7" xfId="11614"/>
    <cellStyle name="Normal 67 2 8" xfId="4575"/>
    <cellStyle name="Normal 67 3" xfId="844"/>
    <cellStyle name="Normal 67 3 2" xfId="1801"/>
    <cellStyle name="Normal 67 3 2 2" xfId="3758"/>
    <cellStyle name="Normal 67 3 2 2 2" xfId="14424"/>
    <cellStyle name="Normal 67 3 2 2 3" xfId="10322"/>
    <cellStyle name="Normal 67 3 2 3" xfId="10323"/>
    <cellStyle name="Normal 67 3 2 4" xfId="7397"/>
    <cellStyle name="Normal 67 3 2 5" xfId="12611"/>
    <cellStyle name="Normal 67 3 2 6" xfId="5572"/>
    <cellStyle name="Normal 67 3 3" xfId="2899"/>
    <cellStyle name="Normal 67 3 3 2" xfId="13565"/>
    <cellStyle name="Normal 67 3 3 3" xfId="10324"/>
    <cellStyle name="Normal 67 3 4" xfId="10325"/>
    <cellStyle name="Normal 67 3 5" xfId="6538"/>
    <cellStyle name="Normal 67 3 6" xfId="11752"/>
    <cellStyle name="Normal 67 3 7" xfId="4713"/>
    <cellStyle name="Normal 67 4" xfId="1798"/>
    <cellStyle name="Normal 67 4 2" xfId="3755"/>
    <cellStyle name="Normal 67 4 2 2" xfId="14421"/>
    <cellStyle name="Normal 67 4 2 3" xfId="10326"/>
    <cellStyle name="Normal 67 4 3" xfId="10327"/>
    <cellStyle name="Normal 67 4 4" xfId="7394"/>
    <cellStyle name="Normal 67 4 5" xfId="12608"/>
    <cellStyle name="Normal 67 4 6" xfId="5569"/>
    <cellStyle name="Normal 67 5" xfId="2150"/>
    <cellStyle name="Normal 67 5 2" xfId="4006"/>
    <cellStyle name="Normal 67 5 2 2" xfId="14669"/>
    <cellStyle name="Normal 67 5 2 3" xfId="10328"/>
    <cellStyle name="Normal 67 5 3" xfId="10329"/>
    <cellStyle name="Normal 67 5 4" xfId="7645"/>
    <cellStyle name="Normal 67 5 5" xfId="12856"/>
    <cellStyle name="Normal 67 5 6" xfId="5817"/>
    <cellStyle name="Normal 67 6" xfId="2246"/>
    <cellStyle name="Normal 67 7" xfId="2298"/>
    <cellStyle name="Normal 67 7 2" xfId="4142"/>
    <cellStyle name="Normal 67 7 2 2" xfId="14805"/>
    <cellStyle name="Normal 67 7 2 3" xfId="10330"/>
    <cellStyle name="Normal 67 7 3" xfId="7781"/>
    <cellStyle name="Normal 67 7 4" xfId="12992"/>
    <cellStyle name="Normal 67 7 5" xfId="5953"/>
    <cellStyle name="Normal 67 8" xfId="2626"/>
    <cellStyle name="Normal 67 8 2" xfId="13292"/>
    <cellStyle name="Normal 67 8 3" xfId="10331"/>
    <cellStyle name="Normal 67 9" xfId="10332"/>
    <cellStyle name="Normal 68" xfId="608"/>
    <cellStyle name="Normal 68 2" xfId="2134"/>
    <cellStyle name="Normal 69" xfId="375"/>
    <cellStyle name="Normal 69 2" xfId="2162"/>
    <cellStyle name="Normal 69 2 2" xfId="4016"/>
    <cellStyle name="Normal 69 2 2 2" xfId="14679"/>
    <cellStyle name="Normal 69 2 2 3" xfId="10333"/>
    <cellStyle name="Normal 69 2 3" xfId="10334"/>
    <cellStyle name="Normal 69 2 4" xfId="7655"/>
    <cellStyle name="Normal 69 2 5" xfId="12866"/>
    <cellStyle name="Normal 69 2 6" xfId="5827"/>
    <cellStyle name="Normal 7" xfId="25"/>
    <cellStyle name="Normal 7 2" xfId="39"/>
    <cellStyle name="Normal 7 2 2" xfId="568"/>
    <cellStyle name="Normal 7 2 2 2" xfId="1097"/>
    <cellStyle name="Normal 7 2 3" xfId="460"/>
    <cellStyle name="Normal 7 2 4" xfId="344"/>
    <cellStyle name="Normal 7 3" xfId="567"/>
    <cellStyle name="Normal 7 3 2" xfId="1096"/>
    <cellStyle name="Normal 7 4" xfId="378"/>
    <cellStyle name="Normal 7 5" xfId="262"/>
    <cellStyle name="Normal 70" xfId="479"/>
    <cellStyle name="Normal 71" xfId="642"/>
    <cellStyle name="Normal 72" xfId="643"/>
    <cellStyle name="Normal 73" xfId="376"/>
    <cellStyle name="Normal 74" xfId="645"/>
    <cellStyle name="Normal 75" xfId="644"/>
    <cellStyle name="Normal 76" xfId="646"/>
    <cellStyle name="Normal 77" xfId="726"/>
    <cellStyle name="Normal 78" xfId="783"/>
    <cellStyle name="Normal 79" xfId="784"/>
    <cellStyle name="Normal 8" xfId="40"/>
    <cellStyle name="Normal 8 2" xfId="57"/>
    <cellStyle name="Normal 8 2 2" xfId="570"/>
    <cellStyle name="Normal 8 2 2 2" xfId="1099"/>
    <cellStyle name="Normal 8 2 3" xfId="462"/>
    <cellStyle name="Normal 8 2 4" xfId="346"/>
    <cellStyle name="Normal 8 3" xfId="569"/>
    <cellStyle name="Normal 8 3 2" xfId="1098"/>
    <cellStyle name="Normal 8 4" xfId="461"/>
    <cellStyle name="Normal 8 5" xfId="345"/>
    <cellStyle name="Normal 80" xfId="260"/>
    <cellStyle name="Normal 81" xfId="363"/>
    <cellStyle name="Normal 82" xfId="791"/>
    <cellStyle name="Normal 83" xfId="792"/>
    <cellStyle name="Normal 84" xfId="790"/>
    <cellStyle name="Normal 85" xfId="789"/>
    <cellStyle name="Normal 86" xfId="788"/>
    <cellStyle name="Normal 87" xfId="793"/>
    <cellStyle name="Normal 88" xfId="1255"/>
    <cellStyle name="Normal 89" xfId="1256"/>
    <cellStyle name="Normal 9" xfId="47"/>
    <cellStyle name="Normal 9 2" xfId="571"/>
    <cellStyle name="Normal 9 2 2" xfId="1100"/>
    <cellStyle name="Normal 9 3" xfId="379"/>
    <cellStyle name="Normal 9 4" xfId="263"/>
    <cellStyle name="Normal 90" xfId="1254"/>
    <cellStyle name="Normal 91" xfId="972"/>
    <cellStyle name="Normal 92" xfId="1253"/>
    <cellStyle name="Normal 93" xfId="1251"/>
    <cellStyle name="Normal 94" xfId="948"/>
    <cellStyle name="Normal 95" xfId="1260"/>
    <cellStyle name="Normal 96" xfId="1252"/>
    <cellStyle name="Normal 97" xfId="1258"/>
    <cellStyle name="Normal 98" xfId="1257"/>
    <cellStyle name="Normal 99" xfId="1261"/>
    <cellStyle name="Normal1" xfId="83"/>
    <cellStyle name="Normal2" xfId="84"/>
    <cellStyle name="Normal3" xfId="85"/>
    <cellStyle name="Nota 2" xfId="2090"/>
    <cellStyle name="Nota 2 2" xfId="2426"/>
    <cellStyle name="Nota 2 2 2" xfId="4250"/>
    <cellStyle name="Nota 2 2 2 2" xfId="14913"/>
    <cellStyle name="Nota 2 2 3" xfId="13101"/>
    <cellStyle name="Percent [2]" xfId="86"/>
    <cellStyle name="Percent [2] 2" xfId="572"/>
    <cellStyle name="Percent [2] 2 2" xfId="1101"/>
    <cellStyle name="Percent [2] 3" xfId="463"/>
    <cellStyle name="Percent [2] 4" xfId="347"/>
    <cellStyle name="Percent_Sheet1" xfId="87"/>
    <cellStyle name="Percentual" xfId="88"/>
    <cellStyle name="Ponto" xfId="89"/>
    <cellStyle name="Porcentagem" xfId="48" builtinId="5"/>
    <cellStyle name="Porcentagem 2" xfId="11"/>
    <cellStyle name="Porcentagem 2 2" xfId="249"/>
    <cellStyle name="Porcentagem 2 2 2" xfId="989"/>
    <cellStyle name="Porcentagem 2 3" xfId="938"/>
    <cellStyle name="Porcentagem 3" xfId="33"/>
    <cellStyle name="Porcentagem 3 2" xfId="43"/>
    <cellStyle name="Porcentagem 3 3" xfId="573"/>
    <cellStyle name="Porcentagem 4" xfId="29"/>
    <cellStyle name="Porcentagem 4 2" xfId="34"/>
    <cellStyle name="Porcentagem 4 2 2" xfId="177"/>
    <cellStyle name="Porcentagem 4 2 2 2" xfId="987"/>
    <cellStyle name="Porcentagem 4 2 3" xfId="854"/>
    <cellStyle name="Porcentagem 5" xfId="62"/>
    <cellStyle name="Porcentagem 6" xfId="110"/>
    <cellStyle name="Porcentagem 6 10" xfId="236"/>
    <cellStyle name="Porcentagem 6 10 2" xfId="2516"/>
    <cellStyle name="Porcentagem 6 10 2 2" xfId="13183"/>
    <cellStyle name="Porcentagem 6 10 2 3" xfId="10335"/>
    <cellStyle name="Porcentagem 6 10 3" xfId="10336"/>
    <cellStyle name="Porcentagem 6 10 4" xfId="6155"/>
    <cellStyle name="Porcentagem 6 10 5" xfId="11370"/>
    <cellStyle name="Porcentagem 6 10 6" xfId="4331"/>
    <cellStyle name="Porcentagem 6 11" xfId="2132"/>
    <cellStyle name="Porcentagem 6 11 2" xfId="3990"/>
    <cellStyle name="Porcentagem 6 11 2 2" xfId="14653"/>
    <cellStyle name="Porcentagem 6 11 2 3" xfId="10337"/>
    <cellStyle name="Porcentagem 6 11 3" xfId="10338"/>
    <cellStyle name="Porcentagem 6 11 4" xfId="7629"/>
    <cellStyle name="Porcentagem 6 11 5" xfId="12840"/>
    <cellStyle name="Porcentagem 6 11 6" xfId="5801"/>
    <cellStyle name="Porcentagem 6 12" xfId="2282"/>
    <cellStyle name="Porcentagem 6 12 2" xfId="4126"/>
    <cellStyle name="Porcentagem 6 12 2 2" xfId="14789"/>
    <cellStyle name="Porcentagem 6 12 2 3" xfId="10339"/>
    <cellStyle name="Porcentagem 6 12 3" xfId="7765"/>
    <cellStyle name="Porcentagem 6 12 4" xfId="12976"/>
    <cellStyle name="Porcentagem 6 12 5" xfId="5937"/>
    <cellStyle name="Porcentagem 6 13" xfId="2467"/>
    <cellStyle name="Porcentagem 6 13 2" xfId="10340"/>
    <cellStyle name="Porcentagem 6 13 3" xfId="13135"/>
    <cellStyle name="Porcentagem 6 13 4" xfId="6053"/>
    <cellStyle name="Porcentagem 6 14" xfId="10341"/>
    <cellStyle name="Porcentagem 6 15" xfId="6106"/>
    <cellStyle name="Porcentagem 6 16" xfId="11322"/>
    <cellStyle name="Porcentagem 6 17" xfId="4283"/>
    <cellStyle name="Porcentagem 6 2" xfId="147"/>
    <cellStyle name="Porcentagem 6 2 10" xfId="2133"/>
    <cellStyle name="Porcentagem 6 2 10 2" xfId="3991"/>
    <cellStyle name="Porcentagem 6 2 10 2 2" xfId="14654"/>
    <cellStyle name="Porcentagem 6 2 10 2 3" xfId="10342"/>
    <cellStyle name="Porcentagem 6 2 10 3" xfId="10343"/>
    <cellStyle name="Porcentagem 6 2 10 4" xfId="7630"/>
    <cellStyle name="Porcentagem 6 2 10 5" xfId="12841"/>
    <cellStyle name="Porcentagem 6 2 10 6" xfId="5802"/>
    <cellStyle name="Porcentagem 6 2 11" xfId="2283"/>
    <cellStyle name="Porcentagem 6 2 11 2" xfId="4127"/>
    <cellStyle name="Porcentagem 6 2 11 2 2" xfId="14790"/>
    <cellStyle name="Porcentagem 6 2 11 2 3" xfId="10344"/>
    <cellStyle name="Porcentagem 6 2 11 3" xfId="7766"/>
    <cellStyle name="Porcentagem 6 2 11 4" xfId="12977"/>
    <cellStyle name="Porcentagem 6 2 11 5" xfId="5938"/>
    <cellStyle name="Porcentagem 6 2 12" xfId="2483"/>
    <cellStyle name="Porcentagem 6 2 12 2" xfId="10345"/>
    <cellStyle name="Porcentagem 6 2 12 3" xfId="13151"/>
    <cellStyle name="Porcentagem 6 2 12 4" xfId="6076"/>
    <cellStyle name="Porcentagem 6 2 13" xfId="10346"/>
    <cellStyle name="Porcentagem 6 2 14" xfId="6122"/>
    <cellStyle name="Porcentagem 6 2 15" xfId="11338"/>
    <cellStyle name="Porcentagem 6 2 16" xfId="4299"/>
    <cellStyle name="Porcentagem 6 2 2" xfId="575"/>
    <cellStyle name="Porcentagem 6 2 2 10" xfId="11511"/>
    <cellStyle name="Porcentagem 6 2 2 11" xfId="4472"/>
    <cellStyle name="Porcentagem 6 2 2 2" xfId="725"/>
    <cellStyle name="Porcentagem 6 2 2 2 2" xfId="1191"/>
    <cellStyle name="Porcentagem 6 2 2 2 2 2" xfId="1804"/>
    <cellStyle name="Porcentagem 6 2 2 2 2 2 2" xfId="3761"/>
    <cellStyle name="Porcentagem 6 2 2 2 2 2 2 2" xfId="14427"/>
    <cellStyle name="Porcentagem 6 2 2 2 2 2 2 3" xfId="10347"/>
    <cellStyle name="Porcentagem 6 2 2 2 2 2 3" xfId="10348"/>
    <cellStyle name="Porcentagem 6 2 2 2 2 2 4" xfId="7400"/>
    <cellStyle name="Porcentagem 6 2 2 2 2 2 5" xfId="12614"/>
    <cellStyle name="Porcentagem 6 2 2 2 2 2 6" xfId="5575"/>
    <cellStyle name="Porcentagem 6 2 2 2 2 3" xfId="3160"/>
    <cellStyle name="Porcentagem 6 2 2 2 2 3 2" xfId="13826"/>
    <cellStyle name="Porcentagem 6 2 2 2 2 3 3" xfId="10349"/>
    <cellStyle name="Porcentagem 6 2 2 2 2 4" xfId="10350"/>
    <cellStyle name="Porcentagem 6 2 2 2 2 5" xfId="6799"/>
    <cellStyle name="Porcentagem 6 2 2 2 2 6" xfId="12013"/>
    <cellStyle name="Porcentagem 6 2 2 2 2 7" xfId="4974"/>
    <cellStyle name="Porcentagem 6 2 2 2 3" xfId="1803"/>
    <cellStyle name="Porcentagem 6 2 2 2 3 2" xfId="3760"/>
    <cellStyle name="Porcentagem 6 2 2 2 3 2 2" xfId="14426"/>
    <cellStyle name="Porcentagem 6 2 2 2 3 2 3" xfId="10351"/>
    <cellStyle name="Porcentagem 6 2 2 2 3 3" xfId="10352"/>
    <cellStyle name="Porcentagem 6 2 2 2 3 4" xfId="7399"/>
    <cellStyle name="Porcentagem 6 2 2 2 3 5" xfId="12613"/>
    <cellStyle name="Porcentagem 6 2 2 2 3 6" xfId="5574"/>
    <cellStyle name="Porcentagem 6 2 2 2 4" xfId="2793"/>
    <cellStyle name="Porcentagem 6 2 2 2 4 2" xfId="13459"/>
    <cellStyle name="Porcentagem 6 2 2 2 4 3" xfId="10353"/>
    <cellStyle name="Porcentagem 6 2 2 2 5" xfId="10354"/>
    <cellStyle name="Porcentagem 6 2 2 2 6" xfId="6432"/>
    <cellStyle name="Porcentagem 6 2 2 2 7" xfId="11646"/>
    <cellStyle name="Porcentagem 6 2 2 2 8" xfId="4607"/>
    <cellStyle name="Porcentagem 6 2 2 3" xfId="878"/>
    <cellStyle name="Porcentagem 6 2 2 3 2" xfId="1805"/>
    <cellStyle name="Porcentagem 6 2 2 3 2 2" xfId="3762"/>
    <cellStyle name="Porcentagem 6 2 2 3 2 2 2" xfId="14428"/>
    <cellStyle name="Porcentagem 6 2 2 3 2 2 3" xfId="10355"/>
    <cellStyle name="Porcentagem 6 2 2 3 2 3" xfId="10356"/>
    <cellStyle name="Porcentagem 6 2 2 3 2 4" xfId="7401"/>
    <cellStyle name="Porcentagem 6 2 2 3 2 5" xfId="12615"/>
    <cellStyle name="Porcentagem 6 2 2 3 2 6" xfId="5576"/>
    <cellStyle name="Porcentagem 6 2 2 3 3" xfId="2931"/>
    <cellStyle name="Porcentagem 6 2 2 3 3 2" xfId="13597"/>
    <cellStyle name="Porcentagem 6 2 2 3 3 3" xfId="10357"/>
    <cellStyle name="Porcentagem 6 2 2 3 4" xfId="10358"/>
    <cellStyle name="Porcentagem 6 2 2 3 5" xfId="6570"/>
    <cellStyle name="Porcentagem 6 2 2 3 6" xfId="11784"/>
    <cellStyle name="Porcentagem 6 2 2 3 7" xfId="4745"/>
    <cellStyle name="Porcentagem 6 2 2 4" xfId="1802"/>
    <cellStyle name="Porcentagem 6 2 2 4 2" xfId="3759"/>
    <cellStyle name="Porcentagem 6 2 2 4 2 2" xfId="14425"/>
    <cellStyle name="Porcentagem 6 2 2 4 2 3" xfId="10359"/>
    <cellStyle name="Porcentagem 6 2 2 4 3" xfId="10360"/>
    <cellStyle name="Porcentagem 6 2 2 4 4" xfId="7398"/>
    <cellStyle name="Porcentagem 6 2 2 4 5" xfId="12612"/>
    <cellStyle name="Porcentagem 6 2 2 4 6" xfId="5573"/>
    <cellStyle name="Porcentagem 6 2 2 5" xfId="2186"/>
    <cellStyle name="Porcentagem 6 2 2 5 2" xfId="4039"/>
    <cellStyle name="Porcentagem 6 2 2 5 2 2" xfId="14702"/>
    <cellStyle name="Porcentagem 6 2 2 5 2 3" xfId="10361"/>
    <cellStyle name="Porcentagem 6 2 2 5 3" xfId="10362"/>
    <cellStyle name="Porcentagem 6 2 2 5 4" xfId="7678"/>
    <cellStyle name="Porcentagem 6 2 2 5 5" xfId="12889"/>
    <cellStyle name="Porcentagem 6 2 2 5 6" xfId="5850"/>
    <cellStyle name="Porcentagem 6 2 2 6" xfId="2330"/>
    <cellStyle name="Porcentagem 6 2 2 6 2" xfId="4174"/>
    <cellStyle name="Porcentagem 6 2 2 6 2 2" xfId="14837"/>
    <cellStyle name="Porcentagem 6 2 2 6 2 3" xfId="10363"/>
    <cellStyle name="Porcentagem 6 2 2 6 3" xfId="7813"/>
    <cellStyle name="Porcentagem 6 2 2 6 4" xfId="13024"/>
    <cellStyle name="Porcentagem 6 2 2 6 5" xfId="5985"/>
    <cellStyle name="Porcentagem 6 2 2 7" xfId="2658"/>
    <cellStyle name="Porcentagem 6 2 2 7 2" xfId="13324"/>
    <cellStyle name="Porcentagem 6 2 2 7 3" xfId="10364"/>
    <cellStyle name="Porcentagem 6 2 2 8" xfId="10365"/>
    <cellStyle name="Porcentagem 6 2 2 9" xfId="6297"/>
    <cellStyle name="Porcentagem 6 2 3" xfId="627"/>
    <cellStyle name="Porcentagem 6 2 3 10" xfId="11553"/>
    <cellStyle name="Porcentagem 6 2 3 11" xfId="4514"/>
    <cellStyle name="Porcentagem 6 2 3 2" xfId="768"/>
    <cellStyle name="Porcentagem 6 2 3 2 2" xfId="1233"/>
    <cellStyle name="Porcentagem 6 2 3 2 2 2" xfId="1808"/>
    <cellStyle name="Porcentagem 6 2 3 2 2 2 2" xfId="3765"/>
    <cellStyle name="Porcentagem 6 2 3 2 2 2 2 2" xfId="14431"/>
    <cellStyle name="Porcentagem 6 2 3 2 2 2 2 3" xfId="10366"/>
    <cellStyle name="Porcentagem 6 2 3 2 2 2 3" xfId="10367"/>
    <cellStyle name="Porcentagem 6 2 3 2 2 2 4" xfId="7404"/>
    <cellStyle name="Porcentagem 6 2 3 2 2 2 5" xfId="12618"/>
    <cellStyle name="Porcentagem 6 2 3 2 2 2 6" xfId="5579"/>
    <cellStyle name="Porcentagem 6 2 3 2 2 3" xfId="3202"/>
    <cellStyle name="Porcentagem 6 2 3 2 2 3 2" xfId="13868"/>
    <cellStyle name="Porcentagem 6 2 3 2 2 3 3" xfId="10368"/>
    <cellStyle name="Porcentagem 6 2 3 2 2 4" xfId="10369"/>
    <cellStyle name="Porcentagem 6 2 3 2 2 5" xfId="6841"/>
    <cellStyle name="Porcentagem 6 2 3 2 2 6" xfId="12055"/>
    <cellStyle name="Porcentagem 6 2 3 2 2 7" xfId="5016"/>
    <cellStyle name="Porcentagem 6 2 3 2 3" xfId="1807"/>
    <cellStyle name="Porcentagem 6 2 3 2 3 2" xfId="3764"/>
    <cellStyle name="Porcentagem 6 2 3 2 3 2 2" xfId="14430"/>
    <cellStyle name="Porcentagem 6 2 3 2 3 2 3" xfId="10370"/>
    <cellStyle name="Porcentagem 6 2 3 2 3 3" xfId="10371"/>
    <cellStyle name="Porcentagem 6 2 3 2 3 4" xfId="7403"/>
    <cellStyle name="Porcentagem 6 2 3 2 3 5" xfId="12617"/>
    <cellStyle name="Porcentagem 6 2 3 2 3 6" xfId="5578"/>
    <cellStyle name="Porcentagem 6 2 3 2 4" xfId="2835"/>
    <cellStyle name="Porcentagem 6 2 3 2 4 2" xfId="13501"/>
    <cellStyle name="Porcentagem 6 2 3 2 4 3" xfId="10372"/>
    <cellStyle name="Porcentagem 6 2 3 2 5" xfId="10373"/>
    <cellStyle name="Porcentagem 6 2 3 2 6" xfId="6474"/>
    <cellStyle name="Porcentagem 6 2 3 2 7" xfId="11688"/>
    <cellStyle name="Porcentagem 6 2 3 2 8" xfId="4649"/>
    <cellStyle name="Porcentagem 6 2 3 3" xfId="921"/>
    <cellStyle name="Porcentagem 6 2 3 3 2" xfId="1809"/>
    <cellStyle name="Porcentagem 6 2 3 3 2 2" xfId="3766"/>
    <cellStyle name="Porcentagem 6 2 3 3 2 2 2" xfId="14432"/>
    <cellStyle name="Porcentagem 6 2 3 3 2 2 3" xfId="10374"/>
    <cellStyle name="Porcentagem 6 2 3 3 2 3" xfId="10375"/>
    <cellStyle name="Porcentagem 6 2 3 3 2 4" xfId="7405"/>
    <cellStyle name="Porcentagem 6 2 3 3 2 5" xfId="12619"/>
    <cellStyle name="Porcentagem 6 2 3 3 2 6" xfId="5580"/>
    <cellStyle name="Porcentagem 6 2 3 3 3" xfId="2973"/>
    <cellStyle name="Porcentagem 6 2 3 3 3 2" xfId="13639"/>
    <cellStyle name="Porcentagem 6 2 3 3 3 3" xfId="10376"/>
    <cellStyle name="Porcentagem 6 2 3 3 4" xfId="10377"/>
    <cellStyle name="Porcentagem 6 2 3 3 5" xfId="6612"/>
    <cellStyle name="Porcentagem 6 2 3 3 6" xfId="11826"/>
    <cellStyle name="Porcentagem 6 2 3 3 7" xfId="4787"/>
    <cellStyle name="Porcentagem 6 2 3 4" xfId="1806"/>
    <cellStyle name="Porcentagem 6 2 3 4 2" xfId="3763"/>
    <cellStyle name="Porcentagem 6 2 3 4 2 2" xfId="14429"/>
    <cellStyle name="Porcentagem 6 2 3 4 2 3" xfId="10378"/>
    <cellStyle name="Porcentagem 6 2 3 4 3" xfId="10379"/>
    <cellStyle name="Porcentagem 6 2 3 4 4" xfId="7402"/>
    <cellStyle name="Porcentagem 6 2 3 4 5" xfId="12616"/>
    <cellStyle name="Porcentagem 6 2 3 4 6" xfId="5577"/>
    <cellStyle name="Porcentagem 6 2 3 5" xfId="2228"/>
    <cellStyle name="Porcentagem 6 2 3 5 2" xfId="4081"/>
    <cellStyle name="Porcentagem 6 2 3 5 2 2" xfId="14744"/>
    <cellStyle name="Porcentagem 6 2 3 5 2 3" xfId="10380"/>
    <cellStyle name="Porcentagem 6 2 3 5 3" xfId="10381"/>
    <cellStyle name="Porcentagem 6 2 3 5 4" xfId="7720"/>
    <cellStyle name="Porcentagem 6 2 3 5 5" xfId="12931"/>
    <cellStyle name="Porcentagem 6 2 3 5 6" xfId="5892"/>
    <cellStyle name="Porcentagem 6 2 3 6" xfId="2372"/>
    <cellStyle name="Porcentagem 6 2 3 6 2" xfId="4216"/>
    <cellStyle name="Porcentagem 6 2 3 6 2 2" xfId="14879"/>
    <cellStyle name="Porcentagem 6 2 3 6 2 3" xfId="10382"/>
    <cellStyle name="Porcentagem 6 2 3 6 3" xfId="7855"/>
    <cellStyle name="Porcentagem 6 2 3 6 4" xfId="13066"/>
    <cellStyle name="Porcentagem 6 2 3 6 5" xfId="6027"/>
    <cellStyle name="Porcentagem 6 2 3 7" xfId="2700"/>
    <cellStyle name="Porcentagem 6 2 3 7 2" xfId="13366"/>
    <cellStyle name="Porcentagem 6 2 3 7 3" xfId="10383"/>
    <cellStyle name="Porcentagem 6 2 3 8" xfId="10384"/>
    <cellStyle name="Porcentagem 6 2 3 9" xfId="6339"/>
    <cellStyle name="Porcentagem 6 2 4" xfId="465"/>
    <cellStyle name="Porcentagem 6 2 4 2" xfId="1031"/>
    <cellStyle name="Porcentagem 6 2 4 2 2" xfId="1811"/>
    <cellStyle name="Porcentagem 6 2 4 2 2 2" xfId="3768"/>
    <cellStyle name="Porcentagem 6 2 4 2 2 2 2" xfId="14434"/>
    <cellStyle name="Porcentagem 6 2 4 2 2 2 3" xfId="10385"/>
    <cellStyle name="Porcentagem 6 2 4 2 2 3" xfId="10386"/>
    <cellStyle name="Porcentagem 6 2 4 2 2 4" xfId="7407"/>
    <cellStyle name="Porcentagem 6 2 4 2 2 5" xfId="12621"/>
    <cellStyle name="Porcentagem 6 2 4 2 2 6" xfId="5582"/>
    <cellStyle name="Porcentagem 6 2 4 2 3" xfId="3063"/>
    <cellStyle name="Porcentagem 6 2 4 2 3 2" xfId="13729"/>
    <cellStyle name="Porcentagem 6 2 4 2 3 3" xfId="10387"/>
    <cellStyle name="Porcentagem 6 2 4 2 4" xfId="10388"/>
    <cellStyle name="Porcentagem 6 2 4 2 5" xfId="6702"/>
    <cellStyle name="Porcentagem 6 2 4 2 6" xfId="11916"/>
    <cellStyle name="Porcentagem 6 2 4 2 7" xfId="4877"/>
    <cellStyle name="Porcentagem 6 2 4 3" xfId="1810"/>
    <cellStyle name="Porcentagem 6 2 4 3 2" xfId="3767"/>
    <cellStyle name="Porcentagem 6 2 4 3 2 2" xfId="14433"/>
    <cellStyle name="Porcentagem 6 2 4 3 2 3" xfId="10389"/>
    <cellStyle name="Porcentagem 6 2 4 3 3" xfId="10390"/>
    <cellStyle name="Porcentagem 6 2 4 3 4" xfId="7406"/>
    <cellStyle name="Porcentagem 6 2 4 3 5" xfId="12620"/>
    <cellStyle name="Porcentagem 6 2 4 3 6" xfId="5581"/>
    <cellStyle name="Porcentagem 6 2 4 4" xfId="2611"/>
    <cellStyle name="Porcentagem 6 2 4 4 2" xfId="13277"/>
    <cellStyle name="Porcentagem 6 2 4 4 3" xfId="10391"/>
    <cellStyle name="Porcentagem 6 2 4 5" xfId="10392"/>
    <cellStyle name="Porcentagem 6 2 4 6" xfId="6250"/>
    <cellStyle name="Porcentagem 6 2 4 7" xfId="11464"/>
    <cellStyle name="Porcentagem 6 2 4 8" xfId="4425"/>
    <cellStyle name="Porcentagem 6 2 5" xfId="678"/>
    <cellStyle name="Porcentagem 6 2 5 2" xfId="1144"/>
    <cellStyle name="Porcentagem 6 2 5 2 2" xfId="1813"/>
    <cellStyle name="Porcentagem 6 2 5 2 2 2" xfId="3770"/>
    <cellStyle name="Porcentagem 6 2 5 2 2 2 2" xfId="14436"/>
    <cellStyle name="Porcentagem 6 2 5 2 2 2 3" xfId="10393"/>
    <cellStyle name="Porcentagem 6 2 5 2 2 3" xfId="10394"/>
    <cellStyle name="Porcentagem 6 2 5 2 2 4" xfId="7409"/>
    <cellStyle name="Porcentagem 6 2 5 2 2 5" xfId="12623"/>
    <cellStyle name="Porcentagem 6 2 5 2 2 6" xfId="5584"/>
    <cellStyle name="Porcentagem 6 2 5 2 3" xfId="3113"/>
    <cellStyle name="Porcentagem 6 2 5 2 3 2" xfId="13779"/>
    <cellStyle name="Porcentagem 6 2 5 2 3 3" xfId="10395"/>
    <cellStyle name="Porcentagem 6 2 5 2 4" xfId="10396"/>
    <cellStyle name="Porcentagem 6 2 5 2 5" xfId="6752"/>
    <cellStyle name="Porcentagem 6 2 5 2 6" xfId="11966"/>
    <cellStyle name="Porcentagem 6 2 5 2 7" xfId="4927"/>
    <cellStyle name="Porcentagem 6 2 5 3" xfId="1812"/>
    <cellStyle name="Porcentagem 6 2 5 3 2" xfId="3769"/>
    <cellStyle name="Porcentagem 6 2 5 3 2 2" xfId="14435"/>
    <cellStyle name="Porcentagem 6 2 5 3 2 3" xfId="10397"/>
    <cellStyle name="Porcentagem 6 2 5 3 3" xfId="10398"/>
    <cellStyle name="Porcentagem 6 2 5 3 4" xfId="7408"/>
    <cellStyle name="Porcentagem 6 2 5 3 5" xfId="12622"/>
    <cellStyle name="Porcentagem 6 2 5 3 6" xfId="5583"/>
    <cellStyle name="Porcentagem 6 2 5 4" xfId="2746"/>
    <cellStyle name="Porcentagem 6 2 5 4 2" xfId="13412"/>
    <cellStyle name="Porcentagem 6 2 5 4 3" xfId="10399"/>
    <cellStyle name="Porcentagem 6 2 5 5" xfId="10400"/>
    <cellStyle name="Porcentagem 6 2 5 6" xfId="6385"/>
    <cellStyle name="Porcentagem 6 2 5 7" xfId="11599"/>
    <cellStyle name="Porcentagem 6 2 5 8" xfId="4560"/>
    <cellStyle name="Porcentagem 6 2 6" xfId="349"/>
    <cellStyle name="Porcentagem 6 2 6 2" xfId="974"/>
    <cellStyle name="Porcentagem 6 2 6 2 2" xfId="1815"/>
    <cellStyle name="Porcentagem 6 2 6 2 2 2" xfId="3772"/>
    <cellStyle name="Porcentagem 6 2 6 2 2 2 2" xfId="14438"/>
    <cellStyle name="Porcentagem 6 2 6 2 2 2 3" xfId="10401"/>
    <cellStyle name="Porcentagem 6 2 6 2 2 3" xfId="10402"/>
    <cellStyle name="Porcentagem 6 2 6 2 2 4" xfId="7411"/>
    <cellStyle name="Porcentagem 6 2 6 2 2 5" xfId="12625"/>
    <cellStyle name="Porcentagem 6 2 6 2 2 6" xfId="5586"/>
    <cellStyle name="Porcentagem 6 2 6 2 3" xfId="3019"/>
    <cellStyle name="Porcentagem 6 2 6 2 3 2" xfId="13685"/>
    <cellStyle name="Porcentagem 6 2 6 2 3 3" xfId="10403"/>
    <cellStyle name="Porcentagem 6 2 6 2 4" xfId="10404"/>
    <cellStyle name="Porcentagem 6 2 6 2 5" xfId="6658"/>
    <cellStyle name="Porcentagem 6 2 6 2 6" xfId="11872"/>
    <cellStyle name="Porcentagem 6 2 6 2 7" xfId="4833"/>
    <cellStyle name="Porcentagem 6 2 6 3" xfId="1814"/>
    <cellStyle name="Porcentagem 6 2 6 3 2" xfId="3771"/>
    <cellStyle name="Porcentagem 6 2 6 3 2 2" xfId="14437"/>
    <cellStyle name="Porcentagem 6 2 6 3 2 3" xfId="10405"/>
    <cellStyle name="Porcentagem 6 2 6 3 3" xfId="10406"/>
    <cellStyle name="Porcentagem 6 2 6 3 4" xfId="7410"/>
    <cellStyle name="Porcentagem 6 2 6 3 5" xfId="12624"/>
    <cellStyle name="Porcentagem 6 2 6 3 6" xfId="5585"/>
    <cellStyle name="Porcentagem 6 2 6 4" xfId="2562"/>
    <cellStyle name="Porcentagem 6 2 6 4 2" xfId="13228"/>
    <cellStyle name="Porcentagem 6 2 6 4 3" xfId="10407"/>
    <cellStyle name="Porcentagem 6 2 6 5" xfId="10408"/>
    <cellStyle name="Porcentagem 6 2 6 6" xfId="6201"/>
    <cellStyle name="Porcentagem 6 2 6 7" xfId="11415"/>
    <cellStyle name="Porcentagem 6 2 6 8" xfId="4376"/>
    <cellStyle name="Porcentagem 6 2 7" xfId="827"/>
    <cellStyle name="Porcentagem 6 2 7 2" xfId="1816"/>
    <cellStyle name="Porcentagem 6 2 7 2 2" xfId="3773"/>
    <cellStyle name="Porcentagem 6 2 7 2 2 2" xfId="14439"/>
    <cellStyle name="Porcentagem 6 2 7 2 2 3" xfId="10409"/>
    <cellStyle name="Porcentagem 6 2 7 2 3" xfId="10410"/>
    <cellStyle name="Porcentagem 6 2 7 2 4" xfId="7412"/>
    <cellStyle name="Porcentagem 6 2 7 2 5" xfId="12626"/>
    <cellStyle name="Porcentagem 6 2 7 2 6" xfId="5587"/>
    <cellStyle name="Porcentagem 6 2 7 3" xfId="2884"/>
    <cellStyle name="Porcentagem 6 2 7 3 2" xfId="13550"/>
    <cellStyle name="Porcentagem 6 2 7 3 3" xfId="10411"/>
    <cellStyle name="Porcentagem 6 2 7 4" xfId="10412"/>
    <cellStyle name="Porcentagem 6 2 7 5" xfId="6523"/>
    <cellStyle name="Porcentagem 6 2 7 6" xfId="11737"/>
    <cellStyle name="Porcentagem 6 2 7 7" xfId="4698"/>
    <cellStyle name="Porcentagem 6 2 8" xfId="1294"/>
    <cellStyle name="Porcentagem 6 2 8 2" xfId="3251"/>
    <cellStyle name="Porcentagem 6 2 8 2 2" xfId="13917"/>
    <cellStyle name="Porcentagem 6 2 8 2 3" xfId="10413"/>
    <cellStyle name="Porcentagem 6 2 8 3" xfId="10414"/>
    <cellStyle name="Porcentagem 6 2 8 4" xfId="6890"/>
    <cellStyle name="Porcentagem 6 2 8 5" xfId="12104"/>
    <cellStyle name="Porcentagem 6 2 8 6" xfId="5065"/>
    <cellStyle name="Porcentagem 6 2 9" xfId="237"/>
    <cellStyle name="Porcentagem 6 2 9 2" xfId="2517"/>
    <cellStyle name="Porcentagem 6 2 9 2 2" xfId="13184"/>
    <cellStyle name="Porcentagem 6 2 9 2 3" xfId="10415"/>
    <cellStyle name="Porcentagem 6 2 9 3" xfId="10416"/>
    <cellStyle name="Porcentagem 6 2 9 4" xfId="6156"/>
    <cellStyle name="Porcentagem 6 2 9 5" xfId="11371"/>
    <cellStyle name="Porcentagem 6 2 9 6" xfId="4332"/>
    <cellStyle name="Porcentagem 6 3" xfId="574"/>
    <cellStyle name="Porcentagem 6 3 10" xfId="11510"/>
    <cellStyle name="Porcentagem 6 3 11" xfId="4471"/>
    <cellStyle name="Porcentagem 6 3 2" xfId="724"/>
    <cellStyle name="Porcentagem 6 3 2 2" xfId="1190"/>
    <cellStyle name="Porcentagem 6 3 2 2 2" xfId="1819"/>
    <cellStyle name="Porcentagem 6 3 2 2 2 2" xfId="3776"/>
    <cellStyle name="Porcentagem 6 3 2 2 2 2 2" xfId="14442"/>
    <cellStyle name="Porcentagem 6 3 2 2 2 2 3" xfId="10417"/>
    <cellStyle name="Porcentagem 6 3 2 2 2 3" xfId="10418"/>
    <cellStyle name="Porcentagem 6 3 2 2 2 4" xfId="7415"/>
    <cellStyle name="Porcentagem 6 3 2 2 2 5" xfId="12629"/>
    <cellStyle name="Porcentagem 6 3 2 2 2 6" xfId="5590"/>
    <cellStyle name="Porcentagem 6 3 2 2 3" xfId="3159"/>
    <cellStyle name="Porcentagem 6 3 2 2 3 2" xfId="13825"/>
    <cellStyle name="Porcentagem 6 3 2 2 3 3" xfId="10419"/>
    <cellStyle name="Porcentagem 6 3 2 2 4" xfId="10420"/>
    <cellStyle name="Porcentagem 6 3 2 2 5" xfId="6798"/>
    <cellStyle name="Porcentagem 6 3 2 2 6" xfId="12012"/>
    <cellStyle name="Porcentagem 6 3 2 2 7" xfId="4973"/>
    <cellStyle name="Porcentagem 6 3 2 3" xfId="1818"/>
    <cellStyle name="Porcentagem 6 3 2 3 2" xfId="3775"/>
    <cellStyle name="Porcentagem 6 3 2 3 2 2" xfId="14441"/>
    <cellStyle name="Porcentagem 6 3 2 3 2 3" xfId="10421"/>
    <cellStyle name="Porcentagem 6 3 2 3 3" xfId="10422"/>
    <cellStyle name="Porcentagem 6 3 2 3 4" xfId="7414"/>
    <cellStyle name="Porcentagem 6 3 2 3 5" xfId="12628"/>
    <cellStyle name="Porcentagem 6 3 2 3 6" xfId="5589"/>
    <cellStyle name="Porcentagem 6 3 2 4" xfId="2792"/>
    <cellStyle name="Porcentagem 6 3 2 4 2" xfId="13458"/>
    <cellStyle name="Porcentagem 6 3 2 4 3" xfId="10423"/>
    <cellStyle name="Porcentagem 6 3 2 5" xfId="10424"/>
    <cellStyle name="Porcentagem 6 3 2 6" xfId="6431"/>
    <cellStyle name="Porcentagem 6 3 2 7" xfId="11645"/>
    <cellStyle name="Porcentagem 6 3 2 8" xfId="4606"/>
    <cellStyle name="Porcentagem 6 3 3" xfId="877"/>
    <cellStyle name="Porcentagem 6 3 3 2" xfId="1820"/>
    <cellStyle name="Porcentagem 6 3 3 2 2" xfId="3777"/>
    <cellStyle name="Porcentagem 6 3 3 2 2 2" xfId="14443"/>
    <cellStyle name="Porcentagem 6 3 3 2 2 3" xfId="10425"/>
    <cellStyle name="Porcentagem 6 3 3 2 3" xfId="10426"/>
    <cellStyle name="Porcentagem 6 3 3 2 4" xfId="7416"/>
    <cellStyle name="Porcentagem 6 3 3 2 5" xfId="12630"/>
    <cellStyle name="Porcentagem 6 3 3 2 6" xfId="5591"/>
    <cellStyle name="Porcentagem 6 3 3 3" xfId="2930"/>
    <cellStyle name="Porcentagem 6 3 3 3 2" xfId="13596"/>
    <cellStyle name="Porcentagem 6 3 3 3 3" xfId="10427"/>
    <cellStyle name="Porcentagem 6 3 3 4" xfId="10428"/>
    <cellStyle name="Porcentagem 6 3 3 5" xfId="6569"/>
    <cellStyle name="Porcentagem 6 3 3 6" xfId="11783"/>
    <cellStyle name="Porcentagem 6 3 3 7" xfId="4744"/>
    <cellStyle name="Porcentagem 6 3 4" xfId="1817"/>
    <cellStyle name="Porcentagem 6 3 4 2" xfId="3774"/>
    <cellStyle name="Porcentagem 6 3 4 2 2" xfId="14440"/>
    <cellStyle name="Porcentagem 6 3 4 2 3" xfId="10429"/>
    <cellStyle name="Porcentagem 6 3 4 3" xfId="10430"/>
    <cellStyle name="Porcentagem 6 3 4 4" xfId="7413"/>
    <cellStyle name="Porcentagem 6 3 4 5" xfId="12627"/>
    <cellStyle name="Porcentagem 6 3 4 6" xfId="5588"/>
    <cellStyle name="Porcentagem 6 3 5" xfId="2185"/>
    <cellStyle name="Porcentagem 6 3 5 2" xfId="4038"/>
    <cellStyle name="Porcentagem 6 3 5 2 2" xfId="14701"/>
    <cellStyle name="Porcentagem 6 3 5 2 3" xfId="10431"/>
    <cellStyle name="Porcentagem 6 3 5 3" xfId="10432"/>
    <cellStyle name="Porcentagem 6 3 5 4" xfId="7677"/>
    <cellStyle name="Porcentagem 6 3 5 5" xfId="12888"/>
    <cellStyle name="Porcentagem 6 3 5 6" xfId="5849"/>
    <cellStyle name="Porcentagem 6 3 6" xfId="2329"/>
    <cellStyle name="Porcentagem 6 3 6 2" xfId="4173"/>
    <cellStyle name="Porcentagem 6 3 6 2 2" xfId="14836"/>
    <cellStyle name="Porcentagem 6 3 6 2 3" xfId="10433"/>
    <cellStyle name="Porcentagem 6 3 6 3" xfId="7812"/>
    <cellStyle name="Porcentagem 6 3 6 4" xfId="13023"/>
    <cellStyle name="Porcentagem 6 3 6 5" xfId="5984"/>
    <cellStyle name="Porcentagem 6 3 7" xfId="2657"/>
    <cellStyle name="Porcentagem 6 3 7 2" xfId="13323"/>
    <cellStyle name="Porcentagem 6 3 7 3" xfId="10434"/>
    <cellStyle name="Porcentagem 6 3 8" xfId="10435"/>
    <cellStyle name="Porcentagem 6 3 9" xfId="6296"/>
    <cellStyle name="Porcentagem 6 4" xfId="626"/>
    <cellStyle name="Porcentagem 6 4 10" xfId="11552"/>
    <cellStyle name="Porcentagem 6 4 11" xfId="4513"/>
    <cellStyle name="Porcentagem 6 4 2" xfId="767"/>
    <cellStyle name="Porcentagem 6 4 2 2" xfId="1232"/>
    <cellStyle name="Porcentagem 6 4 2 2 2" xfId="1823"/>
    <cellStyle name="Porcentagem 6 4 2 2 2 2" xfId="3780"/>
    <cellStyle name="Porcentagem 6 4 2 2 2 2 2" xfId="14446"/>
    <cellStyle name="Porcentagem 6 4 2 2 2 2 3" xfId="10436"/>
    <cellStyle name="Porcentagem 6 4 2 2 2 3" xfId="10437"/>
    <cellStyle name="Porcentagem 6 4 2 2 2 4" xfId="7419"/>
    <cellStyle name="Porcentagem 6 4 2 2 2 5" xfId="12633"/>
    <cellStyle name="Porcentagem 6 4 2 2 2 6" xfId="5594"/>
    <cellStyle name="Porcentagem 6 4 2 2 3" xfId="3201"/>
    <cellStyle name="Porcentagem 6 4 2 2 3 2" xfId="13867"/>
    <cellStyle name="Porcentagem 6 4 2 2 3 3" xfId="10438"/>
    <cellStyle name="Porcentagem 6 4 2 2 4" xfId="10439"/>
    <cellStyle name="Porcentagem 6 4 2 2 5" xfId="6840"/>
    <cellStyle name="Porcentagem 6 4 2 2 6" xfId="12054"/>
    <cellStyle name="Porcentagem 6 4 2 2 7" xfId="5015"/>
    <cellStyle name="Porcentagem 6 4 2 3" xfId="1822"/>
    <cellStyle name="Porcentagem 6 4 2 3 2" xfId="3779"/>
    <cellStyle name="Porcentagem 6 4 2 3 2 2" xfId="14445"/>
    <cellStyle name="Porcentagem 6 4 2 3 2 3" xfId="10440"/>
    <cellStyle name="Porcentagem 6 4 2 3 3" xfId="10441"/>
    <cellStyle name="Porcentagem 6 4 2 3 4" xfId="7418"/>
    <cellStyle name="Porcentagem 6 4 2 3 5" xfId="12632"/>
    <cellStyle name="Porcentagem 6 4 2 3 6" xfId="5593"/>
    <cellStyle name="Porcentagem 6 4 2 4" xfId="2834"/>
    <cellStyle name="Porcentagem 6 4 2 4 2" xfId="13500"/>
    <cellStyle name="Porcentagem 6 4 2 4 3" xfId="10442"/>
    <cellStyle name="Porcentagem 6 4 2 5" xfId="10443"/>
    <cellStyle name="Porcentagem 6 4 2 6" xfId="6473"/>
    <cellStyle name="Porcentagem 6 4 2 7" xfId="11687"/>
    <cellStyle name="Porcentagem 6 4 2 8" xfId="4648"/>
    <cellStyle name="Porcentagem 6 4 3" xfId="920"/>
    <cellStyle name="Porcentagem 6 4 3 2" xfId="1824"/>
    <cellStyle name="Porcentagem 6 4 3 2 2" xfId="3781"/>
    <cellStyle name="Porcentagem 6 4 3 2 2 2" xfId="14447"/>
    <cellStyle name="Porcentagem 6 4 3 2 2 3" xfId="10444"/>
    <cellStyle name="Porcentagem 6 4 3 2 3" xfId="10445"/>
    <cellStyle name="Porcentagem 6 4 3 2 4" xfId="7420"/>
    <cellStyle name="Porcentagem 6 4 3 2 5" xfId="12634"/>
    <cellStyle name="Porcentagem 6 4 3 2 6" xfId="5595"/>
    <cellStyle name="Porcentagem 6 4 3 3" xfId="2972"/>
    <cellStyle name="Porcentagem 6 4 3 3 2" xfId="13638"/>
    <cellStyle name="Porcentagem 6 4 3 3 3" xfId="10446"/>
    <cellStyle name="Porcentagem 6 4 3 4" xfId="10447"/>
    <cellStyle name="Porcentagem 6 4 3 5" xfId="6611"/>
    <cellStyle name="Porcentagem 6 4 3 6" xfId="11825"/>
    <cellStyle name="Porcentagem 6 4 3 7" xfId="4786"/>
    <cellStyle name="Porcentagem 6 4 4" xfId="1821"/>
    <cellStyle name="Porcentagem 6 4 4 2" xfId="3778"/>
    <cellStyle name="Porcentagem 6 4 4 2 2" xfId="14444"/>
    <cellStyle name="Porcentagem 6 4 4 2 3" xfId="10448"/>
    <cellStyle name="Porcentagem 6 4 4 3" xfId="10449"/>
    <cellStyle name="Porcentagem 6 4 4 4" xfId="7417"/>
    <cellStyle name="Porcentagem 6 4 4 5" xfId="12631"/>
    <cellStyle name="Porcentagem 6 4 4 6" xfId="5592"/>
    <cellStyle name="Porcentagem 6 4 5" xfId="2227"/>
    <cellStyle name="Porcentagem 6 4 5 2" xfId="4080"/>
    <cellStyle name="Porcentagem 6 4 5 2 2" xfId="14743"/>
    <cellStyle name="Porcentagem 6 4 5 2 3" xfId="10450"/>
    <cellStyle name="Porcentagem 6 4 5 3" xfId="10451"/>
    <cellStyle name="Porcentagem 6 4 5 4" xfId="7719"/>
    <cellStyle name="Porcentagem 6 4 5 5" xfId="12930"/>
    <cellStyle name="Porcentagem 6 4 5 6" xfId="5891"/>
    <cellStyle name="Porcentagem 6 4 6" xfId="2371"/>
    <cellStyle name="Porcentagem 6 4 6 2" xfId="4215"/>
    <cellStyle name="Porcentagem 6 4 6 2 2" xfId="14878"/>
    <cellStyle name="Porcentagem 6 4 6 2 3" xfId="10452"/>
    <cellStyle name="Porcentagem 6 4 6 3" xfId="7854"/>
    <cellStyle name="Porcentagem 6 4 6 4" xfId="13065"/>
    <cellStyle name="Porcentagem 6 4 6 5" xfId="6026"/>
    <cellStyle name="Porcentagem 6 4 7" xfId="2699"/>
    <cellStyle name="Porcentagem 6 4 7 2" xfId="13365"/>
    <cellStyle name="Porcentagem 6 4 7 3" xfId="10453"/>
    <cellStyle name="Porcentagem 6 4 8" xfId="10454"/>
    <cellStyle name="Porcentagem 6 4 9" xfId="6338"/>
    <cellStyle name="Porcentagem 6 5" xfId="464"/>
    <cellStyle name="Porcentagem 6 5 2" xfId="1030"/>
    <cellStyle name="Porcentagem 6 5 2 2" xfId="1826"/>
    <cellStyle name="Porcentagem 6 5 2 2 2" xfId="3783"/>
    <cellStyle name="Porcentagem 6 5 2 2 2 2" xfId="14449"/>
    <cellStyle name="Porcentagem 6 5 2 2 2 3" xfId="10455"/>
    <cellStyle name="Porcentagem 6 5 2 2 3" xfId="10456"/>
    <cellStyle name="Porcentagem 6 5 2 2 4" xfId="7422"/>
    <cellStyle name="Porcentagem 6 5 2 2 5" xfId="12636"/>
    <cellStyle name="Porcentagem 6 5 2 2 6" xfId="5597"/>
    <cellStyle name="Porcentagem 6 5 2 3" xfId="3062"/>
    <cellStyle name="Porcentagem 6 5 2 3 2" xfId="13728"/>
    <cellStyle name="Porcentagem 6 5 2 3 3" xfId="10457"/>
    <cellStyle name="Porcentagem 6 5 2 4" xfId="10458"/>
    <cellStyle name="Porcentagem 6 5 2 5" xfId="6701"/>
    <cellStyle name="Porcentagem 6 5 2 6" xfId="11915"/>
    <cellStyle name="Porcentagem 6 5 2 7" xfId="4876"/>
    <cellStyle name="Porcentagem 6 5 3" xfId="1825"/>
    <cellStyle name="Porcentagem 6 5 3 2" xfId="3782"/>
    <cellStyle name="Porcentagem 6 5 3 2 2" xfId="14448"/>
    <cellStyle name="Porcentagem 6 5 3 2 3" xfId="10459"/>
    <cellStyle name="Porcentagem 6 5 3 3" xfId="10460"/>
    <cellStyle name="Porcentagem 6 5 3 4" xfId="7421"/>
    <cellStyle name="Porcentagem 6 5 3 5" xfId="12635"/>
    <cellStyle name="Porcentagem 6 5 3 6" xfId="5596"/>
    <cellStyle name="Porcentagem 6 5 4" xfId="2610"/>
    <cellStyle name="Porcentagem 6 5 4 2" xfId="13276"/>
    <cellStyle name="Porcentagem 6 5 4 3" xfId="10461"/>
    <cellStyle name="Porcentagem 6 5 5" xfId="10462"/>
    <cellStyle name="Porcentagem 6 5 6" xfId="6249"/>
    <cellStyle name="Porcentagem 6 5 7" xfId="11463"/>
    <cellStyle name="Porcentagem 6 5 8" xfId="4424"/>
    <cellStyle name="Porcentagem 6 6" xfId="677"/>
    <cellStyle name="Porcentagem 6 6 2" xfId="1143"/>
    <cellStyle name="Porcentagem 6 6 2 2" xfId="1828"/>
    <cellStyle name="Porcentagem 6 6 2 2 2" xfId="3785"/>
    <cellStyle name="Porcentagem 6 6 2 2 2 2" xfId="14451"/>
    <cellStyle name="Porcentagem 6 6 2 2 2 3" xfId="10463"/>
    <cellStyle name="Porcentagem 6 6 2 2 3" xfId="10464"/>
    <cellStyle name="Porcentagem 6 6 2 2 4" xfId="7424"/>
    <cellStyle name="Porcentagem 6 6 2 2 5" xfId="12638"/>
    <cellStyle name="Porcentagem 6 6 2 2 6" xfId="5599"/>
    <cellStyle name="Porcentagem 6 6 2 3" xfId="3112"/>
    <cellStyle name="Porcentagem 6 6 2 3 2" xfId="13778"/>
    <cellStyle name="Porcentagem 6 6 2 3 3" xfId="10465"/>
    <cellStyle name="Porcentagem 6 6 2 4" xfId="10466"/>
    <cellStyle name="Porcentagem 6 6 2 5" xfId="6751"/>
    <cellStyle name="Porcentagem 6 6 2 6" xfId="11965"/>
    <cellStyle name="Porcentagem 6 6 2 7" xfId="4926"/>
    <cellStyle name="Porcentagem 6 6 3" xfId="1827"/>
    <cellStyle name="Porcentagem 6 6 3 2" xfId="3784"/>
    <cellStyle name="Porcentagem 6 6 3 2 2" xfId="14450"/>
    <cellStyle name="Porcentagem 6 6 3 2 3" xfId="10467"/>
    <cellStyle name="Porcentagem 6 6 3 3" xfId="10468"/>
    <cellStyle name="Porcentagem 6 6 3 4" xfId="7423"/>
    <cellStyle name="Porcentagem 6 6 3 5" xfId="12637"/>
    <cellStyle name="Porcentagem 6 6 3 6" xfId="5598"/>
    <cellStyle name="Porcentagem 6 6 4" xfId="2745"/>
    <cellStyle name="Porcentagem 6 6 4 2" xfId="13411"/>
    <cellStyle name="Porcentagem 6 6 4 3" xfId="10469"/>
    <cellStyle name="Porcentagem 6 6 5" xfId="10470"/>
    <cellStyle name="Porcentagem 6 6 6" xfId="6384"/>
    <cellStyle name="Porcentagem 6 6 7" xfId="11598"/>
    <cellStyle name="Porcentagem 6 6 8" xfId="4559"/>
    <cellStyle name="Porcentagem 6 7" xfId="348"/>
    <cellStyle name="Porcentagem 6 7 2" xfId="973"/>
    <cellStyle name="Porcentagem 6 7 2 2" xfId="1830"/>
    <cellStyle name="Porcentagem 6 7 2 2 2" xfId="3787"/>
    <cellStyle name="Porcentagem 6 7 2 2 2 2" xfId="14453"/>
    <cellStyle name="Porcentagem 6 7 2 2 2 3" xfId="10471"/>
    <cellStyle name="Porcentagem 6 7 2 2 3" xfId="10472"/>
    <cellStyle name="Porcentagem 6 7 2 2 4" xfId="7426"/>
    <cellStyle name="Porcentagem 6 7 2 2 5" xfId="12640"/>
    <cellStyle name="Porcentagem 6 7 2 2 6" xfId="5601"/>
    <cellStyle name="Porcentagem 6 7 2 3" xfId="3018"/>
    <cellStyle name="Porcentagem 6 7 2 3 2" xfId="13684"/>
    <cellStyle name="Porcentagem 6 7 2 3 3" xfId="10473"/>
    <cellStyle name="Porcentagem 6 7 2 4" xfId="10474"/>
    <cellStyle name="Porcentagem 6 7 2 5" xfId="6657"/>
    <cellStyle name="Porcentagem 6 7 2 6" xfId="11871"/>
    <cellStyle name="Porcentagem 6 7 2 7" xfId="4832"/>
    <cellStyle name="Porcentagem 6 7 3" xfId="1829"/>
    <cellStyle name="Porcentagem 6 7 3 2" xfId="3786"/>
    <cellStyle name="Porcentagem 6 7 3 2 2" xfId="14452"/>
    <cellStyle name="Porcentagem 6 7 3 2 3" xfId="10475"/>
    <cellStyle name="Porcentagem 6 7 3 3" xfId="10476"/>
    <cellStyle name="Porcentagem 6 7 3 4" xfId="7425"/>
    <cellStyle name="Porcentagem 6 7 3 5" xfId="12639"/>
    <cellStyle name="Porcentagem 6 7 3 6" xfId="5600"/>
    <cellStyle name="Porcentagem 6 7 4" xfId="2561"/>
    <cellStyle name="Porcentagem 6 7 4 2" xfId="13227"/>
    <cellStyle name="Porcentagem 6 7 4 3" xfId="10477"/>
    <cellStyle name="Porcentagem 6 7 5" xfId="10478"/>
    <cellStyle name="Porcentagem 6 7 6" xfId="6200"/>
    <cellStyle name="Porcentagem 6 7 7" xfId="11414"/>
    <cellStyle name="Porcentagem 6 7 8" xfId="4375"/>
    <cellStyle name="Porcentagem 6 8" xfId="826"/>
    <cellStyle name="Porcentagem 6 8 2" xfId="1831"/>
    <cellStyle name="Porcentagem 6 8 2 2" xfId="3788"/>
    <cellStyle name="Porcentagem 6 8 2 2 2" xfId="14454"/>
    <cellStyle name="Porcentagem 6 8 2 2 3" xfId="10479"/>
    <cellStyle name="Porcentagem 6 8 2 3" xfId="10480"/>
    <cellStyle name="Porcentagem 6 8 2 4" xfId="7427"/>
    <cellStyle name="Porcentagem 6 8 2 5" xfId="12641"/>
    <cellStyle name="Porcentagem 6 8 2 6" xfId="5602"/>
    <cellStyle name="Porcentagem 6 8 3" xfId="2883"/>
    <cellStyle name="Porcentagem 6 8 3 2" xfId="13549"/>
    <cellStyle name="Porcentagem 6 8 3 3" xfId="10481"/>
    <cellStyle name="Porcentagem 6 8 4" xfId="10482"/>
    <cellStyle name="Porcentagem 6 8 5" xfId="6522"/>
    <cellStyle name="Porcentagem 6 8 6" xfId="11736"/>
    <cellStyle name="Porcentagem 6 8 7" xfId="4697"/>
    <cellStyle name="Porcentagem 6 9" xfId="1293"/>
    <cellStyle name="Porcentagem 6 9 2" xfId="3250"/>
    <cellStyle name="Porcentagem 6 9 2 2" xfId="13916"/>
    <cellStyle name="Porcentagem 6 9 2 3" xfId="10483"/>
    <cellStyle name="Porcentagem 6 9 3" xfId="10484"/>
    <cellStyle name="Porcentagem 6 9 4" xfId="6889"/>
    <cellStyle name="Porcentagem 6 9 5" xfId="12103"/>
    <cellStyle name="Porcentagem 6 9 6" xfId="5064"/>
    <cellStyle name="Porcentagem 7" xfId="255"/>
    <cellStyle name="Porcentagem 7 2" xfId="995"/>
    <cellStyle name="Porcentagem 8" xfId="2243"/>
    <cellStyle name="Result" xfId="12"/>
    <cellStyle name="Result2" xfId="13"/>
    <cellStyle name="Saída 2" xfId="2091"/>
    <cellStyle name="Saída 2 2" xfId="2427"/>
    <cellStyle name="Sep. milhar [0]" xfId="90"/>
    <cellStyle name="Separador de m" xfId="91"/>
    <cellStyle name="Separador de milhares 2" xfId="15"/>
    <cellStyle name="Separador de milhares 2 2" xfId="21"/>
    <cellStyle name="Separador de milhares 2 2 2" xfId="577"/>
    <cellStyle name="Separador de milhares 2 2 2 2" xfId="1103"/>
    <cellStyle name="Separador de milhares 2 2 3" xfId="466"/>
    <cellStyle name="Separador de milhares 2 2 4" xfId="350"/>
    <cellStyle name="Separador de milhares 2 3" xfId="576"/>
    <cellStyle name="Separador de milhares 2 3 2" xfId="1102"/>
    <cellStyle name="Separador de milhares 2 4" xfId="380"/>
    <cellStyle name="Separador de milhares 2 5" xfId="264"/>
    <cellStyle name="Separador de milhares 3" xfId="22"/>
    <cellStyle name="Separador de milhares 4" xfId="16"/>
    <cellStyle name="Sepavador de milhares [0]_Pasta2" xfId="92"/>
    <cellStyle name="Standard_RP100_01 (metr.)" xfId="93"/>
    <cellStyle name="Texto de Aviso 2" xfId="2092"/>
    <cellStyle name="Texto de Aviso 2 2" xfId="2428"/>
    <cellStyle name="Texto Explicativo 2" xfId="2093"/>
    <cellStyle name="Texto Explicativo 2 2" xfId="2429"/>
    <cellStyle name="Título 1 2" xfId="2094"/>
    <cellStyle name="Título 1 2 2" xfId="2430"/>
    <cellStyle name="Título 2 2" xfId="2095"/>
    <cellStyle name="Título 2 2 2" xfId="2431"/>
    <cellStyle name="Título 3 2" xfId="2096"/>
    <cellStyle name="Título 3 2 2" xfId="2432"/>
    <cellStyle name="Título 4 2" xfId="2097"/>
    <cellStyle name="Título 4 2 2" xfId="2433"/>
    <cellStyle name="Titulo1" xfId="94"/>
    <cellStyle name="Titulo2" xfId="95"/>
    <cellStyle name="Vírgula" xfId="14" builtinId="3"/>
    <cellStyle name="Vírgula 10" xfId="97"/>
    <cellStyle name="Vírgula 10 10" xfId="239"/>
    <cellStyle name="Vírgula 10 10 2" xfId="2519"/>
    <cellStyle name="Vírgula 10 10 2 2" xfId="13185"/>
    <cellStyle name="Vírgula 10 10 2 3" xfId="10485"/>
    <cellStyle name="Vírgula 10 10 3" xfId="10486"/>
    <cellStyle name="Vírgula 10 10 4" xfId="6158"/>
    <cellStyle name="Vírgula 10 10 5" xfId="11372"/>
    <cellStyle name="Vírgula 10 10 6" xfId="4333"/>
    <cellStyle name="Vírgula 10 11" xfId="2135"/>
    <cellStyle name="Vírgula 10 11 2" xfId="3992"/>
    <cellStyle name="Vírgula 10 11 2 2" xfId="14655"/>
    <cellStyle name="Vírgula 10 11 2 3" xfId="10487"/>
    <cellStyle name="Vírgula 10 11 3" xfId="10488"/>
    <cellStyle name="Vírgula 10 11 4" xfId="7631"/>
    <cellStyle name="Vírgula 10 11 5" xfId="12842"/>
    <cellStyle name="Vírgula 10 11 6" xfId="5803"/>
    <cellStyle name="Vírgula 10 12" xfId="2284"/>
    <cellStyle name="Vírgula 10 12 2" xfId="4128"/>
    <cellStyle name="Vírgula 10 12 2 2" xfId="14791"/>
    <cellStyle name="Vírgula 10 12 2 3" xfId="10489"/>
    <cellStyle name="Vírgula 10 12 3" xfId="7767"/>
    <cellStyle name="Vírgula 10 12 4" xfId="12978"/>
    <cellStyle name="Vírgula 10 12 5" xfId="5939"/>
    <cellStyle name="Vírgula 10 13" xfId="2455"/>
    <cellStyle name="Vírgula 10 13 2" xfId="10490"/>
    <cellStyle name="Vírgula 10 13 3" xfId="13123"/>
    <cellStyle name="Vírgula 10 13 4" xfId="6054"/>
    <cellStyle name="Vírgula 10 14" xfId="10491"/>
    <cellStyle name="Vírgula 10 15" xfId="6094"/>
    <cellStyle name="Vírgula 10 16" xfId="11310"/>
    <cellStyle name="Vírgula 10 17" xfId="4271"/>
    <cellStyle name="Vírgula 10 2" xfId="146"/>
    <cellStyle name="Vírgula 10 2 10" xfId="2136"/>
    <cellStyle name="Vírgula 10 2 10 2" xfId="3993"/>
    <cellStyle name="Vírgula 10 2 10 2 2" xfId="14656"/>
    <cellStyle name="Vírgula 10 2 10 2 3" xfId="10492"/>
    <cellStyle name="Vírgula 10 2 10 3" xfId="10493"/>
    <cellStyle name="Vírgula 10 2 10 4" xfId="7632"/>
    <cellStyle name="Vírgula 10 2 10 5" xfId="12843"/>
    <cellStyle name="Vírgula 10 2 10 6" xfId="5804"/>
    <cellStyle name="Vírgula 10 2 11" xfId="2285"/>
    <cellStyle name="Vírgula 10 2 11 2" xfId="4129"/>
    <cellStyle name="Vírgula 10 2 11 2 2" xfId="14792"/>
    <cellStyle name="Vírgula 10 2 11 2 3" xfId="10494"/>
    <cellStyle name="Vírgula 10 2 11 3" xfId="7768"/>
    <cellStyle name="Vírgula 10 2 11 4" xfId="12979"/>
    <cellStyle name="Vírgula 10 2 11 5" xfId="5940"/>
    <cellStyle name="Vírgula 10 2 12" xfId="2482"/>
    <cellStyle name="Vírgula 10 2 12 2" xfId="10495"/>
    <cellStyle name="Vírgula 10 2 12 3" xfId="13150"/>
    <cellStyle name="Vírgula 10 2 12 4" xfId="6077"/>
    <cellStyle name="Vírgula 10 2 13" xfId="10496"/>
    <cellStyle name="Vírgula 10 2 14" xfId="6121"/>
    <cellStyle name="Vírgula 10 2 15" xfId="11337"/>
    <cellStyle name="Vírgula 10 2 16" xfId="4298"/>
    <cellStyle name="Vírgula 10 2 2" xfId="579"/>
    <cellStyle name="Vírgula 10 2 2 10" xfId="11513"/>
    <cellStyle name="Vírgula 10 2 2 11" xfId="4474"/>
    <cellStyle name="Vírgula 10 2 2 2" xfId="728"/>
    <cellStyle name="Vírgula 10 2 2 2 2" xfId="1193"/>
    <cellStyle name="Vírgula 10 2 2 2 2 2" xfId="1834"/>
    <cellStyle name="Vírgula 10 2 2 2 2 2 2" xfId="3791"/>
    <cellStyle name="Vírgula 10 2 2 2 2 2 2 2" xfId="14457"/>
    <cellStyle name="Vírgula 10 2 2 2 2 2 2 3" xfId="10497"/>
    <cellStyle name="Vírgula 10 2 2 2 2 2 3" xfId="10498"/>
    <cellStyle name="Vírgula 10 2 2 2 2 2 4" xfId="7430"/>
    <cellStyle name="Vírgula 10 2 2 2 2 2 5" xfId="12644"/>
    <cellStyle name="Vírgula 10 2 2 2 2 2 6" xfId="5605"/>
    <cellStyle name="Vírgula 10 2 2 2 2 3" xfId="3162"/>
    <cellStyle name="Vírgula 10 2 2 2 2 3 2" xfId="13828"/>
    <cellStyle name="Vírgula 10 2 2 2 2 3 3" xfId="10499"/>
    <cellStyle name="Vírgula 10 2 2 2 2 4" xfId="10500"/>
    <cellStyle name="Vírgula 10 2 2 2 2 5" xfId="6801"/>
    <cellStyle name="Vírgula 10 2 2 2 2 6" xfId="12015"/>
    <cellStyle name="Vírgula 10 2 2 2 2 7" xfId="4976"/>
    <cellStyle name="Vírgula 10 2 2 2 3" xfId="1833"/>
    <cellStyle name="Vírgula 10 2 2 2 3 2" xfId="3790"/>
    <cellStyle name="Vírgula 10 2 2 2 3 2 2" xfId="14456"/>
    <cellStyle name="Vírgula 10 2 2 2 3 2 3" xfId="10501"/>
    <cellStyle name="Vírgula 10 2 2 2 3 3" xfId="10502"/>
    <cellStyle name="Vírgula 10 2 2 2 3 4" xfId="7429"/>
    <cellStyle name="Vírgula 10 2 2 2 3 5" xfId="12643"/>
    <cellStyle name="Vírgula 10 2 2 2 3 6" xfId="5604"/>
    <cellStyle name="Vírgula 10 2 2 2 4" xfId="2795"/>
    <cellStyle name="Vírgula 10 2 2 2 4 2" xfId="13461"/>
    <cellStyle name="Vírgula 10 2 2 2 4 3" xfId="10503"/>
    <cellStyle name="Vírgula 10 2 2 2 5" xfId="10504"/>
    <cellStyle name="Vírgula 10 2 2 2 6" xfId="6434"/>
    <cellStyle name="Vírgula 10 2 2 2 7" xfId="11648"/>
    <cellStyle name="Vírgula 10 2 2 2 8" xfId="4609"/>
    <cellStyle name="Vírgula 10 2 2 3" xfId="880"/>
    <cellStyle name="Vírgula 10 2 2 3 2" xfId="1835"/>
    <cellStyle name="Vírgula 10 2 2 3 2 2" xfId="3792"/>
    <cellStyle name="Vírgula 10 2 2 3 2 2 2" xfId="14458"/>
    <cellStyle name="Vírgula 10 2 2 3 2 2 3" xfId="10505"/>
    <cellStyle name="Vírgula 10 2 2 3 2 3" xfId="10506"/>
    <cellStyle name="Vírgula 10 2 2 3 2 4" xfId="7431"/>
    <cellStyle name="Vírgula 10 2 2 3 2 5" xfId="12645"/>
    <cellStyle name="Vírgula 10 2 2 3 2 6" xfId="5606"/>
    <cellStyle name="Vírgula 10 2 2 3 3" xfId="2933"/>
    <cellStyle name="Vírgula 10 2 2 3 3 2" xfId="13599"/>
    <cellStyle name="Vírgula 10 2 2 3 3 3" xfId="10507"/>
    <cellStyle name="Vírgula 10 2 2 3 4" xfId="10508"/>
    <cellStyle name="Vírgula 10 2 2 3 5" xfId="6572"/>
    <cellStyle name="Vírgula 10 2 2 3 6" xfId="11786"/>
    <cellStyle name="Vírgula 10 2 2 3 7" xfId="4747"/>
    <cellStyle name="Vírgula 10 2 2 4" xfId="1832"/>
    <cellStyle name="Vírgula 10 2 2 4 2" xfId="3789"/>
    <cellStyle name="Vírgula 10 2 2 4 2 2" xfId="14455"/>
    <cellStyle name="Vírgula 10 2 2 4 2 3" xfId="10509"/>
    <cellStyle name="Vírgula 10 2 2 4 3" xfId="10510"/>
    <cellStyle name="Vírgula 10 2 2 4 4" xfId="7428"/>
    <cellStyle name="Vírgula 10 2 2 4 5" xfId="12642"/>
    <cellStyle name="Vírgula 10 2 2 4 6" xfId="5603"/>
    <cellStyle name="Vírgula 10 2 2 5" xfId="2188"/>
    <cellStyle name="Vírgula 10 2 2 5 2" xfId="4041"/>
    <cellStyle name="Vírgula 10 2 2 5 2 2" xfId="14704"/>
    <cellStyle name="Vírgula 10 2 2 5 2 3" xfId="10511"/>
    <cellStyle name="Vírgula 10 2 2 5 3" xfId="10512"/>
    <cellStyle name="Vírgula 10 2 2 5 4" xfId="7680"/>
    <cellStyle name="Vírgula 10 2 2 5 5" xfId="12891"/>
    <cellStyle name="Vírgula 10 2 2 5 6" xfId="5852"/>
    <cellStyle name="Vírgula 10 2 2 6" xfId="2332"/>
    <cellStyle name="Vírgula 10 2 2 6 2" xfId="4176"/>
    <cellStyle name="Vírgula 10 2 2 6 2 2" xfId="14839"/>
    <cellStyle name="Vírgula 10 2 2 6 2 3" xfId="10513"/>
    <cellStyle name="Vírgula 10 2 2 6 3" xfId="7815"/>
    <cellStyle name="Vírgula 10 2 2 6 4" xfId="13026"/>
    <cellStyle name="Vírgula 10 2 2 6 5" xfId="5987"/>
    <cellStyle name="Vírgula 10 2 2 7" xfId="2660"/>
    <cellStyle name="Vírgula 10 2 2 7 2" xfId="13326"/>
    <cellStyle name="Vírgula 10 2 2 7 3" xfId="10514"/>
    <cellStyle name="Vírgula 10 2 2 8" xfId="10515"/>
    <cellStyle name="Vírgula 10 2 2 9" xfId="6299"/>
    <cellStyle name="Vírgula 10 2 3" xfId="629"/>
    <cellStyle name="Vírgula 10 2 3 10" xfId="11555"/>
    <cellStyle name="Vírgula 10 2 3 11" xfId="4516"/>
    <cellStyle name="Vírgula 10 2 3 2" xfId="770"/>
    <cellStyle name="Vírgula 10 2 3 2 2" xfId="1235"/>
    <cellStyle name="Vírgula 10 2 3 2 2 2" xfId="1838"/>
    <cellStyle name="Vírgula 10 2 3 2 2 2 2" xfId="3795"/>
    <cellStyle name="Vírgula 10 2 3 2 2 2 2 2" xfId="14461"/>
    <cellStyle name="Vírgula 10 2 3 2 2 2 2 3" xfId="10516"/>
    <cellStyle name="Vírgula 10 2 3 2 2 2 3" xfId="10517"/>
    <cellStyle name="Vírgula 10 2 3 2 2 2 4" xfId="7434"/>
    <cellStyle name="Vírgula 10 2 3 2 2 2 5" xfId="12648"/>
    <cellStyle name="Vírgula 10 2 3 2 2 2 6" xfId="5609"/>
    <cellStyle name="Vírgula 10 2 3 2 2 3" xfId="3204"/>
    <cellStyle name="Vírgula 10 2 3 2 2 3 2" xfId="13870"/>
    <cellStyle name="Vírgula 10 2 3 2 2 3 3" xfId="10518"/>
    <cellStyle name="Vírgula 10 2 3 2 2 4" xfId="10519"/>
    <cellStyle name="Vírgula 10 2 3 2 2 5" xfId="6843"/>
    <cellStyle name="Vírgula 10 2 3 2 2 6" xfId="12057"/>
    <cellStyle name="Vírgula 10 2 3 2 2 7" xfId="5018"/>
    <cellStyle name="Vírgula 10 2 3 2 3" xfId="1837"/>
    <cellStyle name="Vírgula 10 2 3 2 3 2" xfId="3794"/>
    <cellStyle name="Vírgula 10 2 3 2 3 2 2" xfId="14460"/>
    <cellStyle name="Vírgula 10 2 3 2 3 2 3" xfId="10520"/>
    <cellStyle name="Vírgula 10 2 3 2 3 3" xfId="10521"/>
    <cellStyle name="Vírgula 10 2 3 2 3 4" xfId="7433"/>
    <cellStyle name="Vírgula 10 2 3 2 3 5" xfId="12647"/>
    <cellStyle name="Vírgula 10 2 3 2 3 6" xfId="5608"/>
    <cellStyle name="Vírgula 10 2 3 2 4" xfId="2837"/>
    <cellStyle name="Vírgula 10 2 3 2 4 2" xfId="13503"/>
    <cellStyle name="Vírgula 10 2 3 2 4 3" xfId="10522"/>
    <cellStyle name="Vírgula 10 2 3 2 5" xfId="10523"/>
    <cellStyle name="Vírgula 10 2 3 2 6" xfId="6476"/>
    <cellStyle name="Vírgula 10 2 3 2 7" xfId="11690"/>
    <cellStyle name="Vírgula 10 2 3 2 8" xfId="4651"/>
    <cellStyle name="Vírgula 10 2 3 3" xfId="923"/>
    <cellStyle name="Vírgula 10 2 3 3 2" xfId="1839"/>
    <cellStyle name="Vírgula 10 2 3 3 2 2" xfId="3796"/>
    <cellStyle name="Vírgula 10 2 3 3 2 2 2" xfId="14462"/>
    <cellStyle name="Vírgula 10 2 3 3 2 2 3" xfId="10524"/>
    <cellStyle name="Vírgula 10 2 3 3 2 3" xfId="10525"/>
    <cellStyle name="Vírgula 10 2 3 3 2 4" xfId="7435"/>
    <cellStyle name="Vírgula 10 2 3 3 2 5" xfId="12649"/>
    <cellStyle name="Vírgula 10 2 3 3 2 6" xfId="5610"/>
    <cellStyle name="Vírgula 10 2 3 3 3" xfId="2975"/>
    <cellStyle name="Vírgula 10 2 3 3 3 2" xfId="13641"/>
    <cellStyle name="Vírgula 10 2 3 3 3 3" xfId="10526"/>
    <cellStyle name="Vírgula 10 2 3 3 4" xfId="10527"/>
    <cellStyle name="Vírgula 10 2 3 3 5" xfId="6614"/>
    <cellStyle name="Vírgula 10 2 3 3 6" xfId="11828"/>
    <cellStyle name="Vírgula 10 2 3 3 7" xfId="4789"/>
    <cellStyle name="Vírgula 10 2 3 4" xfId="1836"/>
    <cellStyle name="Vírgula 10 2 3 4 2" xfId="3793"/>
    <cellStyle name="Vírgula 10 2 3 4 2 2" xfId="14459"/>
    <cellStyle name="Vírgula 10 2 3 4 2 3" xfId="10528"/>
    <cellStyle name="Vírgula 10 2 3 4 3" xfId="10529"/>
    <cellStyle name="Vírgula 10 2 3 4 4" xfId="7432"/>
    <cellStyle name="Vírgula 10 2 3 4 5" xfId="12646"/>
    <cellStyle name="Vírgula 10 2 3 4 6" xfId="5607"/>
    <cellStyle name="Vírgula 10 2 3 5" xfId="2230"/>
    <cellStyle name="Vírgula 10 2 3 5 2" xfId="4083"/>
    <cellStyle name="Vírgula 10 2 3 5 2 2" xfId="14746"/>
    <cellStyle name="Vírgula 10 2 3 5 2 3" xfId="10530"/>
    <cellStyle name="Vírgula 10 2 3 5 3" xfId="10531"/>
    <cellStyle name="Vírgula 10 2 3 5 4" xfId="7722"/>
    <cellStyle name="Vírgula 10 2 3 5 5" xfId="12933"/>
    <cellStyle name="Vírgula 10 2 3 5 6" xfId="5894"/>
    <cellStyle name="Vírgula 10 2 3 6" xfId="2374"/>
    <cellStyle name="Vírgula 10 2 3 6 2" xfId="4218"/>
    <cellStyle name="Vírgula 10 2 3 6 2 2" xfId="14881"/>
    <cellStyle name="Vírgula 10 2 3 6 2 3" xfId="10532"/>
    <cellStyle name="Vírgula 10 2 3 6 3" xfId="7857"/>
    <cellStyle name="Vírgula 10 2 3 6 4" xfId="13068"/>
    <cellStyle name="Vírgula 10 2 3 6 5" xfId="6029"/>
    <cellStyle name="Vírgula 10 2 3 7" xfId="2702"/>
    <cellStyle name="Vírgula 10 2 3 7 2" xfId="13368"/>
    <cellStyle name="Vírgula 10 2 3 7 3" xfId="10533"/>
    <cellStyle name="Vírgula 10 2 3 8" xfId="10534"/>
    <cellStyle name="Vírgula 10 2 3 9" xfId="6341"/>
    <cellStyle name="Vírgula 10 2 4" xfId="468"/>
    <cellStyle name="Vírgula 10 2 4 2" xfId="1033"/>
    <cellStyle name="Vírgula 10 2 4 2 2" xfId="1841"/>
    <cellStyle name="Vírgula 10 2 4 2 2 2" xfId="3798"/>
    <cellStyle name="Vírgula 10 2 4 2 2 2 2" xfId="14464"/>
    <cellStyle name="Vírgula 10 2 4 2 2 2 3" xfId="10535"/>
    <cellStyle name="Vírgula 10 2 4 2 2 3" xfId="10536"/>
    <cellStyle name="Vírgula 10 2 4 2 2 4" xfId="7437"/>
    <cellStyle name="Vírgula 10 2 4 2 2 5" xfId="12651"/>
    <cellStyle name="Vírgula 10 2 4 2 2 6" xfId="5612"/>
    <cellStyle name="Vírgula 10 2 4 2 3" xfId="3065"/>
    <cellStyle name="Vírgula 10 2 4 2 3 2" xfId="13731"/>
    <cellStyle name="Vírgula 10 2 4 2 3 3" xfId="10537"/>
    <cellStyle name="Vírgula 10 2 4 2 4" xfId="10538"/>
    <cellStyle name="Vírgula 10 2 4 2 5" xfId="6704"/>
    <cellStyle name="Vírgula 10 2 4 2 6" xfId="11918"/>
    <cellStyle name="Vírgula 10 2 4 2 7" xfId="4879"/>
    <cellStyle name="Vírgula 10 2 4 3" xfId="1840"/>
    <cellStyle name="Vírgula 10 2 4 3 2" xfId="3797"/>
    <cellStyle name="Vírgula 10 2 4 3 2 2" xfId="14463"/>
    <cellStyle name="Vírgula 10 2 4 3 2 3" xfId="10539"/>
    <cellStyle name="Vírgula 10 2 4 3 3" xfId="10540"/>
    <cellStyle name="Vírgula 10 2 4 3 4" xfId="7436"/>
    <cellStyle name="Vírgula 10 2 4 3 5" xfId="12650"/>
    <cellStyle name="Vírgula 10 2 4 3 6" xfId="5611"/>
    <cellStyle name="Vírgula 10 2 4 4" xfId="2613"/>
    <cellStyle name="Vírgula 10 2 4 4 2" xfId="13279"/>
    <cellStyle name="Vírgula 10 2 4 4 3" xfId="10541"/>
    <cellStyle name="Vírgula 10 2 4 5" xfId="10542"/>
    <cellStyle name="Vírgula 10 2 4 6" xfId="6252"/>
    <cellStyle name="Vírgula 10 2 4 7" xfId="11466"/>
    <cellStyle name="Vírgula 10 2 4 8" xfId="4427"/>
    <cellStyle name="Vírgula 10 2 5" xfId="680"/>
    <cellStyle name="Vírgula 10 2 5 2" xfId="1146"/>
    <cellStyle name="Vírgula 10 2 5 2 2" xfId="1843"/>
    <cellStyle name="Vírgula 10 2 5 2 2 2" xfId="3800"/>
    <cellStyle name="Vírgula 10 2 5 2 2 2 2" xfId="14466"/>
    <cellStyle name="Vírgula 10 2 5 2 2 2 3" xfId="10543"/>
    <cellStyle name="Vírgula 10 2 5 2 2 3" xfId="10544"/>
    <cellStyle name="Vírgula 10 2 5 2 2 4" xfId="7439"/>
    <cellStyle name="Vírgula 10 2 5 2 2 5" xfId="12653"/>
    <cellStyle name="Vírgula 10 2 5 2 2 6" xfId="5614"/>
    <cellStyle name="Vírgula 10 2 5 2 3" xfId="3115"/>
    <cellStyle name="Vírgula 10 2 5 2 3 2" xfId="13781"/>
    <cellStyle name="Vírgula 10 2 5 2 3 3" xfId="10545"/>
    <cellStyle name="Vírgula 10 2 5 2 4" xfId="10546"/>
    <cellStyle name="Vírgula 10 2 5 2 5" xfId="6754"/>
    <cellStyle name="Vírgula 10 2 5 2 6" xfId="11968"/>
    <cellStyle name="Vírgula 10 2 5 2 7" xfId="4929"/>
    <cellStyle name="Vírgula 10 2 5 3" xfId="1842"/>
    <cellStyle name="Vírgula 10 2 5 3 2" xfId="3799"/>
    <cellStyle name="Vírgula 10 2 5 3 2 2" xfId="14465"/>
    <cellStyle name="Vírgula 10 2 5 3 2 3" xfId="10547"/>
    <cellStyle name="Vírgula 10 2 5 3 3" xfId="10548"/>
    <cellStyle name="Vírgula 10 2 5 3 4" xfId="7438"/>
    <cellStyle name="Vírgula 10 2 5 3 5" xfId="12652"/>
    <cellStyle name="Vírgula 10 2 5 3 6" xfId="5613"/>
    <cellStyle name="Vírgula 10 2 5 4" xfId="2748"/>
    <cellStyle name="Vírgula 10 2 5 4 2" xfId="13414"/>
    <cellStyle name="Vírgula 10 2 5 4 3" xfId="10549"/>
    <cellStyle name="Vírgula 10 2 5 5" xfId="10550"/>
    <cellStyle name="Vírgula 10 2 5 6" xfId="6387"/>
    <cellStyle name="Vírgula 10 2 5 7" xfId="11601"/>
    <cellStyle name="Vírgula 10 2 5 8" xfId="4562"/>
    <cellStyle name="Vírgula 10 2 6" xfId="352"/>
    <cellStyle name="Vírgula 10 2 6 2" xfId="976"/>
    <cellStyle name="Vírgula 10 2 6 2 2" xfId="1845"/>
    <cellStyle name="Vírgula 10 2 6 2 2 2" xfId="3802"/>
    <cellStyle name="Vírgula 10 2 6 2 2 2 2" xfId="14468"/>
    <cellStyle name="Vírgula 10 2 6 2 2 2 3" xfId="10551"/>
    <cellStyle name="Vírgula 10 2 6 2 2 3" xfId="10552"/>
    <cellStyle name="Vírgula 10 2 6 2 2 4" xfId="7441"/>
    <cellStyle name="Vírgula 10 2 6 2 2 5" xfId="12655"/>
    <cellStyle name="Vírgula 10 2 6 2 2 6" xfId="5616"/>
    <cellStyle name="Vírgula 10 2 6 2 3" xfId="3021"/>
    <cellStyle name="Vírgula 10 2 6 2 3 2" xfId="13687"/>
    <cellStyle name="Vírgula 10 2 6 2 3 3" xfId="10553"/>
    <cellStyle name="Vírgula 10 2 6 2 4" xfId="10554"/>
    <cellStyle name="Vírgula 10 2 6 2 5" xfId="6660"/>
    <cellStyle name="Vírgula 10 2 6 2 6" xfId="11874"/>
    <cellStyle name="Vírgula 10 2 6 2 7" xfId="4835"/>
    <cellStyle name="Vírgula 10 2 6 3" xfId="1844"/>
    <cellStyle name="Vírgula 10 2 6 3 2" xfId="3801"/>
    <cellStyle name="Vírgula 10 2 6 3 2 2" xfId="14467"/>
    <cellStyle name="Vírgula 10 2 6 3 2 3" xfId="10555"/>
    <cellStyle name="Vírgula 10 2 6 3 3" xfId="10556"/>
    <cellStyle name="Vírgula 10 2 6 3 4" xfId="7440"/>
    <cellStyle name="Vírgula 10 2 6 3 5" xfId="12654"/>
    <cellStyle name="Vírgula 10 2 6 3 6" xfId="5615"/>
    <cellStyle name="Vírgula 10 2 6 4" xfId="2564"/>
    <cellStyle name="Vírgula 10 2 6 4 2" xfId="13230"/>
    <cellStyle name="Vírgula 10 2 6 4 3" xfId="10557"/>
    <cellStyle name="Vírgula 10 2 6 5" xfId="10558"/>
    <cellStyle name="Vírgula 10 2 6 6" xfId="6203"/>
    <cellStyle name="Vírgula 10 2 6 7" xfId="11417"/>
    <cellStyle name="Vírgula 10 2 6 8" xfId="4378"/>
    <cellStyle name="Vírgula 10 2 7" xfId="830"/>
    <cellStyle name="Vírgula 10 2 7 2" xfId="1846"/>
    <cellStyle name="Vírgula 10 2 7 2 2" xfId="3803"/>
    <cellStyle name="Vírgula 10 2 7 2 2 2" xfId="14469"/>
    <cellStyle name="Vírgula 10 2 7 2 2 3" xfId="10559"/>
    <cellStyle name="Vírgula 10 2 7 2 3" xfId="10560"/>
    <cellStyle name="Vírgula 10 2 7 2 4" xfId="7442"/>
    <cellStyle name="Vírgula 10 2 7 2 5" xfId="12656"/>
    <cellStyle name="Vírgula 10 2 7 2 6" xfId="5617"/>
    <cellStyle name="Vírgula 10 2 7 3" xfId="2886"/>
    <cellStyle name="Vírgula 10 2 7 3 2" xfId="13552"/>
    <cellStyle name="Vírgula 10 2 7 3 3" xfId="10561"/>
    <cellStyle name="Vírgula 10 2 7 4" xfId="10562"/>
    <cellStyle name="Vírgula 10 2 7 5" xfId="6525"/>
    <cellStyle name="Vírgula 10 2 7 6" xfId="11739"/>
    <cellStyle name="Vírgula 10 2 7 7" xfId="4700"/>
    <cellStyle name="Vírgula 10 2 8" xfId="1296"/>
    <cellStyle name="Vírgula 10 2 8 2" xfId="3253"/>
    <cellStyle name="Vírgula 10 2 8 2 2" xfId="13919"/>
    <cellStyle name="Vírgula 10 2 8 2 3" xfId="10563"/>
    <cellStyle name="Vírgula 10 2 8 3" xfId="10564"/>
    <cellStyle name="Vírgula 10 2 8 4" xfId="6892"/>
    <cellStyle name="Vírgula 10 2 8 5" xfId="12106"/>
    <cellStyle name="Vírgula 10 2 8 6" xfId="5067"/>
    <cellStyle name="Vírgula 10 2 9" xfId="240"/>
    <cellStyle name="Vírgula 10 2 9 2" xfId="2520"/>
    <cellStyle name="Vírgula 10 2 9 2 2" xfId="13186"/>
    <cellStyle name="Vírgula 10 2 9 2 3" xfId="10565"/>
    <cellStyle name="Vírgula 10 2 9 3" xfId="10566"/>
    <cellStyle name="Vírgula 10 2 9 4" xfId="6159"/>
    <cellStyle name="Vírgula 10 2 9 5" xfId="11373"/>
    <cellStyle name="Vírgula 10 2 9 6" xfId="4334"/>
    <cellStyle name="Vírgula 10 3" xfId="578"/>
    <cellStyle name="Vírgula 10 3 10" xfId="11512"/>
    <cellStyle name="Vírgula 10 3 11" xfId="4473"/>
    <cellStyle name="Vírgula 10 3 2" xfId="727"/>
    <cellStyle name="Vírgula 10 3 2 2" xfId="1192"/>
    <cellStyle name="Vírgula 10 3 2 2 2" xfId="1849"/>
    <cellStyle name="Vírgula 10 3 2 2 2 2" xfId="3806"/>
    <cellStyle name="Vírgula 10 3 2 2 2 2 2" xfId="14472"/>
    <cellStyle name="Vírgula 10 3 2 2 2 2 3" xfId="10567"/>
    <cellStyle name="Vírgula 10 3 2 2 2 3" xfId="10568"/>
    <cellStyle name="Vírgula 10 3 2 2 2 4" xfId="7445"/>
    <cellStyle name="Vírgula 10 3 2 2 2 5" xfId="12659"/>
    <cellStyle name="Vírgula 10 3 2 2 2 6" xfId="5620"/>
    <cellStyle name="Vírgula 10 3 2 2 3" xfId="3161"/>
    <cellStyle name="Vírgula 10 3 2 2 3 2" xfId="13827"/>
    <cellStyle name="Vírgula 10 3 2 2 3 3" xfId="10569"/>
    <cellStyle name="Vírgula 10 3 2 2 4" xfId="10570"/>
    <cellStyle name="Vírgula 10 3 2 2 5" xfId="6800"/>
    <cellStyle name="Vírgula 10 3 2 2 6" xfId="12014"/>
    <cellStyle name="Vírgula 10 3 2 2 7" xfId="4975"/>
    <cellStyle name="Vírgula 10 3 2 3" xfId="1848"/>
    <cellStyle name="Vírgula 10 3 2 3 2" xfId="3805"/>
    <cellStyle name="Vírgula 10 3 2 3 2 2" xfId="14471"/>
    <cellStyle name="Vírgula 10 3 2 3 2 3" xfId="10571"/>
    <cellStyle name="Vírgula 10 3 2 3 3" xfId="10572"/>
    <cellStyle name="Vírgula 10 3 2 3 4" xfId="7444"/>
    <cellStyle name="Vírgula 10 3 2 3 5" xfId="12658"/>
    <cellStyle name="Vírgula 10 3 2 3 6" xfId="5619"/>
    <cellStyle name="Vírgula 10 3 2 4" xfId="2794"/>
    <cellStyle name="Vírgula 10 3 2 4 2" xfId="13460"/>
    <cellStyle name="Vírgula 10 3 2 4 3" xfId="10573"/>
    <cellStyle name="Vírgula 10 3 2 5" xfId="10574"/>
    <cellStyle name="Vírgula 10 3 2 6" xfId="6433"/>
    <cellStyle name="Vírgula 10 3 2 7" xfId="11647"/>
    <cellStyle name="Vírgula 10 3 2 8" xfId="4608"/>
    <cellStyle name="Vírgula 10 3 3" xfId="879"/>
    <cellStyle name="Vírgula 10 3 3 2" xfId="1850"/>
    <cellStyle name="Vírgula 10 3 3 2 2" xfId="3807"/>
    <cellStyle name="Vírgula 10 3 3 2 2 2" xfId="14473"/>
    <cellStyle name="Vírgula 10 3 3 2 2 3" xfId="10575"/>
    <cellStyle name="Vírgula 10 3 3 2 3" xfId="10576"/>
    <cellStyle name="Vírgula 10 3 3 2 4" xfId="7446"/>
    <cellStyle name="Vírgula 10 3 3 2 5" xfId="12660"/>
    <cellStyle name="Vírgula 10 3 3 2 6" xfId="5621"/>
    <cellStyle name="Vírgula 10 3 3 3" xfId="2932"/>
    <cellStyle name="Vírgula 10 3 3 3 2" xfId="13598"/>
    <cellStyle name="Vírgula 10 3 3 3 3" xfId="10577"/>
    <cellStyle name="Vírgula 10 3 3 4" xfId="10578"/>
    <cellStyle name="Vírgula 10 3 3 5" xfId="6571"/>
    <cellStyle name="Vírgula 10 3 3 6" xfId="11785"/>
    <cellStyle name="Vírgula 10 3 3 7" xfId="4746"/>
    <cellStyle name="Vírgula 10 3 4" xfId="1847"/>
    <cellStyle name="Vírgula 10 3 4 2" xfId="3804"/>
    <cellStyle name="Vírgula 10 3 4 2 2" xfId="14470"/>
    <cellStyle name="Vírgula 10 3 4 2 3" xfId="10579"/>
    <cellStyle name="Vírgula 10 3 4 3" xfId="10580"/>
    <cellStyle name="Vírgula 10 3 4 4" xfId="7443"/>
    <cellStyle name="Vírgula 10 3 4 5" xfId="12657"/>
    <cellStyle name="Vírgula 10 3 4 6" xfId="5618"/>
    <cellStyle name="Vírgula 10 3 5" xfId="2187"/>
    <cellStyle name="Vírgula 10 3 5 2" xfId="4040"/>
    <cellStyle name="Vírgula 10 3 5 2 2" xfId="14703"/>
    <cellStyle name="Vírgula 10 3 5 2 3" xfId="10581"/>
    <cellStyle name="Vírgula 10 3 5 3" xfId="10582"/>
    <cellStyle name="Vírgula 10 3 5 4" xfId="7679"/>
    <cellStyle name="Vírgula 10 3 5 5" xfId="12890"/>
    <cellStyle name="Vírgula 10 3 5 6" xfId="5851"/>
    <cellStyle name="Vírgula 10 3 6" xfId="2331"/>
    <cellStyle name="Vírgula 10 3 6 2" xfId="4175"/>
    <cellStyle name="Vírgula 10 3 6 2 2" xfId="14838"/>
    <cellStyle name="Vírgula 10 3 6 2 3" xfId="10583"/>
    <cellStyle name="Vírgula 10 3 6 3" xfId="7814"/>
    <cellStyle name="Vírgula 10 3 6 4" xfId="13025"/>
    <cellStyle name="Vírgula 10 3 6 5" xfId="5986"/>
    <cellStyle name="Vírgula 10 3 7" xfId="2659"/>
    <cellStyle name="Vírgula 10 3 7 2" xfId="13325"/>
    <cellStyle name="Vírgula 10 3 7 3" xfId="10584"/>
    <cellStyle name="Vírgula 10 3 8" xfId="10585"/>
    <cellStyle name="Vírgula 10 3 9" xfId="6298"/>
    <cellStyle name="Vírgula 10 4" xfId="628"/>
    <cellStyle name="Vírgula 10 4 10" xfId="11554"/>
    <cellStyle name="Vírgula 10 4 11" xfId="4515"/>
    <cellStyle name="Vírgula 10 4 2" xfId="769"/>
    <cellStyle name="Vírgula 10 4 2 2" xfId="1234"/>
    <cellStyle name="Vírgula 10 4 2 2 2" xfId="1853"/>
    <cellStyle name="Vírgula 10 4 2 2 2 2" xfId="3810"/>
    <cellStyle name="Vírgula 10 4 2 2 2 2 2" xfId="14476"/>
    <cellStyle name="Vírgula 10 4 2 2 2 2 3" xfId="10586"/>
    <cellStyle name="Vírgula 10 4 2 2 2 3" xfId="10587"/>
    <cellStyle name="Vírgula 10 4 2 2 2 4" xfId="7449"/>
    <cellStyle name="Vírgula 10 4 2 2 2 5" xfId="12663"/>
    <cellStyle name="Vírgula 10 4 2 2 2 6" xfId="5624"/>
    <cellStyle name="Vírgula 10 4 2 2 3" xfId="3203"/>
    <cellStyle name="Vírgula 10 4 2 2 3 2" xfId="13869"/>
    <cellStyle name="Vírgula 10 4 2 2 3 3" xfId="10588"/>
    <cellStyle name="Vírgula 10 4 2 2 4" xfId="10589"/>
    <cellStyle name="Vírgula 10 4 2 2 5" xfId="6842"/>
    <cellStyle name="Vírgula 10 4 2 2 6" xfId="12056"/>
    <cellStyle name="Vírgula 10 4 2 2 7" xfId="5017"/>
    <cellStyle name="Vírgula 10 4 2 3" xfId="1852"/>
    <cellStyle name="Vírgula 10 4 2 3 2" xfId="3809"/>
    <cellStyle name="Vírgula 10 4 2 3 2 2" xfId="14475"/>
    <cellStyle name="Vírgula 10 4 2 3 2 3" xfId="10590"/>
    <cellStyle name="Vírgula 10 4 2 3 3" xfId="10591"/>
    <cellStyle name="Vírgula 10 4 2 3 4" xfId="7448"/>
    <cellStyle name="Vírgula 10 4 2 3 5" xfId="12662"/>
    <cellStyle name="Vírgula 10 4 2 3 6" xfId="5623"/>
    <cellStyle name="Vírgula 10 4 2 4" xfId="2836"/>
    <cellStyle name="Vírgula 10 4 2 4 2" xfId="13502"/>
    <cellStyle name="Vírgula 10 4 2 4 3" xfId="10592"/>
    <cellStyle name="Vírgula 10 4 2 5" xfId="10593"/>
    <cellStyle name="Vírgula 10 4 2 6" xfId="6475"/>
    <cellStyle name="Vírgula 10 4 2 7" xfId="11689"/>
    <cellStyle name="Vírgula 10 4 2 8" xfId="4650"/>
    <cellStyle name="Vírgula 10 4 3" xfId="922"/>
    <cellStyle name="Vírgula 10 4 3 2" xfId="1854"/>
    <cellStyle name="Vírgula 10 4 3 2 2" xfId="3811"/>
    <cellStyle name="Vírgula 10 4 3 2 2 2" xfId="14477"/>
    <cellStyle name="Vírgula 10 4 3 2 2 3" xfId="10594"/>
    <cellStyle name="Vírgula 10 4 3 2 3" xfId="10595"/>
    <cellStyle name="Vírgula 10 4 3 2 4" xfId="7450"/>
    <cellStyle name="Vírgula 10 4 3 2 5" xfId="12664"/>
    <cellStyle name="Vírgula 10 4 3 2 6" xfId="5625"/>
    <cellStyle name="Vírgula 10 4 3 3" xfId="2974"/>
    <cellStyle name="Vírgula 10 4 3 3 2" xfId="13640"/>
    <cellStyle name="Vírgula 10 4 3 3 3" xfId="10596"/>
    <cellStyle name="Vírgula 10 4 3 4" xfId="10597"/>
    <cellStyle name="Vírgula 10 4 3 5" xfId="6613"/>
    <cellStyle name="Vírgula 10 4 3 6" xfId="11827"/>
    <cellStyle name="Vírgula 10 4 3 7" xfId="4788"/>
    <cellStyle name="Vírgula 10 4 4" xfId="1851"/>
    <cellStyle name="Vírgula 10 4 4 2" xfId="3808"/>
    <cellStyle name="Vírgula 10 4 4 2 2" xfId="14474"/>
    <cellStyle name="Vírgula 10 4 4 2 3" xfId="10598"/>
    <cellStyle name="Vírgula 10 4 4 3" xfId="10599"/>
    <cellStyle name="Vírgula 10 4 4 4" xfId="7447"/>
    <cellStyle name="Vírgula 10 4 4 5" xfId="12661"/>
    <cellStyle name="Vírgula 10 4 4 6" xfId="5622"/>
    <cellStyle name="Vírgula 10 4 5" xfId="2229"/>
    <cellStyle name="Vírgula 10 4 5 2" xfId="4082"/>
    <cellStyle name="Vírgula 10 4 5 2 2" xfId="14745"/>
    <cellStyle name="Vírgula 10 4 5 2 3" xfId="10600"/>
    <cellStyle name="Vírgula 10 4 5 3" xfId="10601"/>
    <cellStyle name="Vírgula 10 4 5 4" xfId="7721"/>
    <cellStyle name="Vírgula 10 4 5 5" xfId="12932"/>
    <cellStyle name="Vírgula 10 4 5 6" xfId="5893"/>
    <cellStyle name="Vírgula 10 4 6" xfId="2373"/>
    <cellStyle name="Vírgula 10 4 6 2" xfId="4217"/>
    <cellStyle name="Vírgula 10 4 6 2 2" xfId="14880"/>
    <cellStyle name="Vírgula 10 4 6 2 3" xfId="10602"/>
    <cellStyle name="Vírgula 10 4 6 3" xfId="7856"/>
    <cellStyle name="Vírgula 10 4 6 4" xfId="13067"/>
    <cellStyle name="Vírgula 10 4 6 5" xfId="6028"/>
    <cellStyle name="Vírgula 10 4 7" xfId="2701"/>
    <cellStyle name="Vírgula 10 4 7 2" xfId="13367"/>
    <cellStyle name="Vírgula 10 4 7 3" xfId="10603"/>
    <cellStyle name="Vírgula 10 4 8" xfId="10604"/>
    <cellStyle name="Vírgula 10 4 9" xfId="6340"/>
    <cellStyle name="Vírgula 10 5" xfId="467"/>
    <cellStyle name="Vírgula 10 5 2" xfId="1032"/>
    <cellStyle name="Vírgula 10 5 2 2" xfId="1856"/>
    <cellStyle name="Vírgula 10 5 2 2 2" xfId="3813"/>
    <cellStyle name="Vírgula 10 5 2 2 2 2" xfId="14479"/>
    <cellStyle name="Vírgula 10 5 2 2 2 3" xfId="10605"/>
    <cellStyle name="Vírgula 10 5 2 2 3" xfId="10606"/>
    <cellStyle name="Vírgula 10 5 2 2 4" xfId="7452"/>
    <cellStyle name="Vírgula 10 5 2 2 5" xfId="12666"/>
    <cellStyle name="Vírgula 10 5 2 2 6" xfId="5627"/>
    <cellStyle name="Vírgula 10 5 2 3" xfId="3064"/>
    <cellStyle name="Vírgula 10 5 2 3 2" xfId="13730"/>
    <cellStyle name="Vírgula 10 5 2 3 3" xfId="10607"/>
    <cellStyle name="Vírgula 10 5 2 4" xfId="10608"/>
    <cellStyle name="Vírgula 10 5 2 5" xfId="6703"/>
    <cellStyle name="Vírgula 10 5 2 6" xfId="11917"/>
    <cellStyle name="Vírgula 10 5 2 7" xfId="4878"/>
    <cellStyle name="Vírgula 10 5 3" xfId="1855"/>
    <cellStyle name="Vírgula 10 5 3 2" xfId="3812"/>
    <cellStyle name="Vírgula 10 5 3 2 2" xfId="14478"/>
    <cellStyle name="Vírgula 10 5 3 2 3" xfId="10609"/>
    <cellStyle name="Vírgula 10 5 3 3" xfId="10610"/>
    <cellStyle name="Vírgula 10 5 3 4" xfId="7451"/>
    <cellStyle name="Vírgula 10 5 3 5" xfId="12665"/>
    <cellStyle name="Vírgula 10 5 3 6" xfId="5626"/>
    <cellStyle name="Vírgula 10 5 4" xfId="2612"/>
    <cellStyle name="Vírgula 10 5 4 2" xfId="13278"/>
    <cellStyle name="Vírgula 10 5 4 3" xfId="10611"/>
    <cellStyle name="Vírgula 10 5 5" xfId="10612"/>
    <cellStyle name="Vírgula 10 5 6" xfId="6251"/>
    <cellStyle name="Vírgula 10 5 7" xfId="11465"/>
    <cellStyle name="Vírgula 10 5 8" xfId="4426"/>
    <cellStyle name="Vírgula 10 6" xfId="679"/>
    <cellStyle name="Vírgula 10 6 2" xfId="1145"/>
    <cellStyle name="Vírgula 10 6 2 2" xfId="1858"/>
    <cellStyle name="Vírgula 10 6 2 2 2" xfId="3815"/>
    <cellStyle name="Vírgula 10 6 2 2 2 2" xfId="14481"/>
    <cellStyle name="Vírgula 10 6 2 2 2 3" xfId="10613"/>
    <cellStyle name="Vírgula 10 6 2 2 3" xfId="10614"/>
    <cellStyle name="Vírgula 10 6 2 2 4" xfId="7454"/>
    <cellStyle name="Vírgula 10 6 2 2 5" xfId="12668"/>
    <cellStyle name="Vírgula 10 6 2 2 6" xfId="5629"/>
    <cellStyle name="Vírgula 10 6 2 3" xfId="3114"/>
    <cellStyle name="Vírgula 10 6 2 3 2" xfId="13780"/>
    <cellStyle name="Vírgula 10 6 2 3 3" xfId="10615"/>
    <cellStyle name="Vírgula 10 6 2 4" xfId="10616"/>
    <cellStyle name="Vírgula 10 6 2 5" xfId="6753"/>
    <cellStyle name="Vírgula 10 6 2 6" xfId="11967"/>
    <cellStyle name="Vírgula 10 6 2 7" xfId="4928"/>
    <cellStyle name="Vírgula 10 6 3" xfId="1857"/>
    <cellStyle name="Vírgula 10 6 3 2" xfId="3814"/>
    <cellStyle name="Vírgula 10 6 3 2 2" xfId="14480"/>
    <cellStyle name="Vírgula 10 6 3 2 3" xfId="10617"/>
    <cellStyle name="Vírgula 10 6 3 3" xfId="10618"/>
    <cellStyle name="Vírgula 10 6 3 4" xfId="7453"/>
    <cellStyle name="Vírgula 10 6 3 5" xfId="12667"/>
    <cellStyle name="Vírgula 10 6 3 6" xfId="5628"/>
    <cellStyle name="Vírgula 10 6 4" xfId="2747"/>
    <cellStyle name="Vírgula 10 6 4 2" xfId="13413"/>
    <cellStyle name="Vírgula 10 6 4 3" xfId="10619"/>
    <cellStyle name="Vírgula 10 6 5" xfId="10620"/>
    <cellStyle name="Vírgula 10 6 6" xfId="6386"/>
    <cellStyle name="Vírgula 10 6 7" xfId="11600"/>
    <cellStyle name="Vírgula 10 6 8" xfId="4561"/>
    <cellStyle name="Vírgula 10 7" xfId="351"/>
    <cellStyle name="Vírgula 10 7 2" xfId="975"/>
    <cellStyle name="Vírgula 10 7 2 2" xfId="1860"/>
    <cellStyle name="Vírgula 10 7 2 2 2" xfId="3817"/>
    <cellStyle name="Vírgula 10 7 2 2 2 2" xfId="14483"/>
    <cellStyle name="Vírgula 10 7 2 2 2 3" xfId="10621"/>
    <cellStyle name="Vírgula 10 7 2 2 3" xfId="10622"/>
    <cellStyle name="Vírgula 10 7 2 2 4" xfId="7456"/>
    <cellStyle name="Vírgula 10 7 2 2 5" xfId="12670"/>
    <cellStyle name="Vírgula 10 7 2 2 6" xfId="5631"/>
    <cellStyle name="Vírgula 10 7 2 3" xfId="3020"/>
    <cellStyle name="Vírgula 10 7 2 3 2" xfId="13686"/>
    <cellStyle name="Vírgula 10 7 2 3 3" xfId="10623"/>
    <cellStyle name="Vírgula 10 7 2 4" xfId="10624"/>
    <cellStyle name="Vírgula 10 7 2 5" xfId="6659"/>
    <cellStyle name="Vírgula 10 7 2 6" xfId="11873"/>
    <cellStyle name="Vírgula 10 7 2 7" xfId="4834"/>
    <cellStyle name="Vírgula 10 7 3" xfId="1859"/>
    <cellStyle name="Vírgula 10 7 3 2" xfId="3816"/>
    <cellStyle name="Vírgula 10 7 3 2 2" xfId="14482"/>
    <cellStyle name="Vírgula 10 7 3 2 3" xfId="10625"/>
    <cellStyle name="Vírgula 10 7 3 3" xfId="10626"/>
    <cellStyle name="Vírgula 10 7 3 4" xfId="7455"/>
    <cellStyle name="Vírgula 10 7 3 5" xfId="12669"/>
    <cellStyle name="Vírgula 10 7 3 6" xfId="5630"/>
    <cellStyle name="Vírgula 10 7 4" xfId="2563"/>
    <cellStyle name="Vírgula 10 7 4 2" xfId="13229"/>
    <cellStyle name="Vírgula 10 7 4 3" xfId="10627"/>
    <cellStyle name="Vírgula 10 7 5" xfId="10628"/>
    <cellStyle name="Vírgula 10 7 6" xfId="6202"/>
    <cellStyle name="Vírgula 10 7 7" xfId="11416"/>
    <cellStyle name="Vírgula 10 7 8" xfId="4377"/>
    <cellStyle name="Vírgula 10 8" xfId="829"/>
    <cellStyle name="Vírgula 10 8 2" xfId="1861"/>
    <cellStyle name="Vírgula 10 8 2 2" xfId="3818"/>
    <cellStyle name="Vírgula 10 8 2 2 2" xfId="14484"/>
    <cellStyle name="Vírgula 10 8 2 2 3" xfId="10629"/>
    <cellStyle name="Vírgula 10 8 2 3" xfId="10630"/>
    <cellStyle name="Vírgula 10 8 2 4" xfId="7457"/>
    <cellStyle name="Vírgula 10 8 2 5" xfId="12671"/>
    <cellStyle name="Vírgula 10 8 2 6" xfId="5632"/>
    <cellStyle name="Vírgula 10 8 3" xfId="2885"/>
    <cellStyle name="Vírgula 10 8 3 2" xfId="13551"/>
    <cellStyle name="Vírgula 10 8 3 3" xfId="10631"/>
    <cellStyle name="Vírgula 10 8 4" xfId="10632"/>
    <cellStyle name="Vírgula 10 8 5" xfId="6524"/>
    <cellStyle name="Vírgula 10 8 6" xfId="11738"/>
    <cellStyle name="Vírgula 10 8 7" xfId="4699"/>
    <cellStyle name="Vírgula 10 9" xfId="1295"/>
    <cellStyle name="Vírgula 10 9 2" xfId="3252"/>
    <cellStyle name="Vírgula 10 9 2 2" xfId="13918"/>
    <cellStyle name="Vírgula 10 9 2 3" xfId="10633"/>
    <cellStyle name="Vírgula 10 9 3" xfId="10634"/>
    <cellStyle name="Vírgula 10 9 4" xfId="6891"/>
    <cellStyle name="Vírgula 10 9 5" xfId="12105"/>
    <cellStyle name="Vírgula 10 9 6" xfId="5066"/>
    <cellStyle name="Vírgula 11" xfId="131"/>
    <cellStyle name="Vírgula 11 2" xfId="580"/>
    <cellStyle name="Vírgula 11 2 2" xfId="1104"/>
    <cellStyle name="Vírgula 11 3" xfId="469"/>
    <cellStyle name="Vírgula 11 4" xfId="353"/>
    <cellStyle name="Vírgula 12" xfId="134"/>
    <cellStyle name="Vírgula 12 10" xfId="2137"/>
    <cellStyle name="Vírgula 12 10 2" xfId="3994"/>
    <cellStyle name="Vírgula 12 10 2 2" xfId="14657"/>
    <cellStyle name="Vírgula 12 10 2 3" xfId="10635"/>
    <cellStyle name="Vírgula 12 10 3" xfId="10636"/>
    <cellStyle name="Vírgula 12 10 4" xfId="7633"/>
    <cellStyle name="Vírgula 12 10 5" xfId="12844"/>
    <cellStyle name="Vírgula 12 10 6" xfId="5805"/>
    <cellStyle name="Vírgula 12 11" xfId="2286"/>
    <cellStyle name="Vírgula 12 11 2" xfId="4130"/>
    <cellStyle name="Vírgula 12 11 2 2" xfId="14793"/>
    <cellStyle name="Vírgula 12 11 2 3" xfId="10637"/>
    <cellStyle name="Vírgula 12 11 3" xfId="7769"/>
    <cellStyle name="Vírgula 12 11 4" xfId="12980"/>
    <cellStyle name="Vírgula 12 11 5" xfId="5941"/>
    <cellStyle name="Vírgula 12 12" xfId="2470"/>
    <cellStyle name="Vírgula 12 12 2" xfId="10638"/>
    <cellStyle name="Vírgula 12 12 3" xfId="13138"/>
    <cellStyle name="Vírgula 12 12 4" xfId="6078"/>
    <cellStyle name="Vírgula 12 13" xfId="10639"/>
    <cellStyle name="Vírgula 12 14" xfId="6109"/>
    <cellStyle name="Vírgula 12 15" xfId="11325"/>
    <cellStyle name="Vírgula 12 16" xfId="4286"/>
    <cellStyle name="Vírgula 12 2" xfId="581"/>
    <cellStyle name="Vírgula 12 2 10" xfId="11514"/>
    <cellStyle name="Vírgula 12 2 11" xfId="4475"/>
    <cellStyle name="Vírgula 12 2 2" xfId="729"/>
    <cellStyle name="Vírgula 12 2 2 2" xfId="1194"/>
    <cellStyle name="Vírgula 12 2 2 2 2" xfId="1864"/>
    <cellStyle name="Vírgula 12 2 2 2 2 2" xfId="3821"/>
    <cellStyle name="Vírgula 12 2 2 2 2 2 2" xfId="14487"/>
    <cellStyle name="Vírgula 12 2 2 2 2 2 3" xfId="10640"/>
    <cellStyle name="Vírgula 12 2 2 2 2 3" xfId="10641"/>
    <cellStyle name="Vírgula 12 2 2 2 2 4" xfId="7460"/>
    <cellStyle name="Vírgula 12 2 2 2 2 5" xfId="12674"/>
    <cellStyle name="Vírgula 12 2 2 2 2 6" xfId="5635"/>
    <cellStyle name="Vírgula 12 2 2 2 3" xfId="3163"/>
    <cellStyle name="Vírgula 12 2 2 2 3 2" xfId="13829"/>
    <cellStyle name="Vírgula 12 2 2 2 3 3" xfId="10642"/>
    <cellStyle name="Vírgula 12 2 2 2 4" xfId="10643"/>
    <cellStyle name="Vírgula 12 2 2 2 5" xfId="6802"/>
    <cellStyle name="Vírgula 12 2 2 2 6" xfId="12016"/>
    <cellStyle name="Vírgula 12 2 2 2 7" xfId="4977"/>
    <cellStyle name="Vírgula 12 2 2 3" xfId="1863"/>
    <cellStyle name="Vírgula 12 2 2 3 2" xfId="3820"/>
    <cellStyle name="Vírgula 12 2 2 3 2 2" xfId="14486"/>
    <cellStyle name="Vírgula 12 2 2 3 2 3" xfId="10644"/>
    <cellStyle name="Vírgula 12 2 2 3 3" xfId="10645"/>
    <cellStyle name="Vírgula 12 2 2 3 4" xfId="7459"/>
    <cellStyle name="Vírgula 12 2 2 3 5" xfId="12673"/>
    <cellStyle name="Vírgula 12 2 2 3 6" xfId="5634"/>
    <cellStyle name="Vírgula 12 2 2 4" xfId="2796"/>
    <cellStyle name="Vírgula 12 2 2 4 2" xfId="13462"/>
    <cellStyle name="Vírgula 12 2 2 4 3" xfId="10646"/>
    <cellStyle name="Vírgula 12 2 2 5" xfId="10647"/>
    <cellStyle name="Vírgula 12 2 2 6" xfId="6435"/>
    <cellStyle name="Vírgula 12 2 2 7" xfId="11649"/>
    <cellStyle name="Vírgula 12 2 2 8" xfId="4610"/>
    <cellStyle name="Vírgula 12 2 3" xfId="881"/>
    <cellStyle name="Vírgula 12 2 3 2" xfId="1865"/>
    <cellStyle name="Vírgula 12 2 3 2 2" xfId="3822"/>
    <cellStyle name="Vírgula 12 2 3 2 2 2" xfId="14488"/>
    <cellStyle name="Vírgula 12 2 3 2 2 3" xfId="10648"/>
    <cellStyle name="Vírgula 12 2 3 2 3" xfId="10649"/>
    <cellStyle name="Vírgula 12 2 3 2 4" xfId="7461"/>
    <cellStyle name="Vírgula 12 2 3 2 5" xfId="12675"/>
    <cellStyle name="Vírgula 12 2 3 2 6" xfId="5636"/>
    <cellStyle name="Vírgula 12 2 3 3" xfId="2934"/>
    <cellStyle name="Vírgula 12 2 3 3 2" xfId="13600"/>
    <cellStyle name="Vírgula 12 2 3 3 3" xfId="10650"/>
    <cellStyle name="Vírgula 12 2 3 4" xfId="10651"/>
    <cellStyle name="Vírgula 12 2 3 5" xfId="6573"/>
    <cellStyle name="Vírgula 12 2 3 6" xfId="11787"/>
    <cellStyle name="Vírgula 12 2 3 7" xfId="4748"/>
    <cellStyle name="Vírgula 12 2 4" xfId="1862"/>
    <cellStyle name="Vírgula 12 2 4 2" xfId="3819"/>
    <cellStyle name="Vírgula 12 2 4 2 2" xfId="14485"/>
    <cellStyle name="Vírgula 12 2 4 2 3" xfId="10652"/>
    <cellStyle name="Vírgula 12 2 4 3" xfId="10653"/>
    <cellStyle name="Vírgula 12 2 4 4" xfId="7458"/>
    <cellStyle name="Vírgula 12 2 4 5" xfId="12672"/>
    <cellStyle name="Vírgula 12 2 4 6" xfId="5633"/>
    <cellStyle name="Vírgula 12 2 5" xfId="2189"/>
    <cellStyle name="Vírgula 12 2 5 2" xfId="4042"/>
    <cellStyle name="Vírgula 12 2 5 2 2" xfId="14705"/>
    <cellStyle name="Vírgula 12 2 5 2 3" xfId="10654"/>
    <cellStyle name="Vírgula 12 2 5 3" xfId="10655"/>
    <cellStyle name="Vírgula 12 2 5 4" xfId="7681"/>
    <cellStyle name="Vírgula 12 2 5 5" xfId="12892"/>
    <cellStyle name="Vírgula 12 2 5 6" xfId="5853"/>
    <cellStyle name="Vírgula 12 2 6" xfId="2333"/>
    <cellStyle name="Vírgula 12 2 6 2" xfId="4177"/>
    <cellStyle name="Vírgula 12 2 6 2 2" xfId="14840"/>
    <cellStyle name="Vírgula 12 2 6 2 3" xfId="10656"/>
    <cellStyle name="Vírgula 12 2 6 3" xfId="7816"/>
    <cellStyle name="Vírgula 12 2 6 4" xfId="13027"/>
    <cellStyle name="Vírgula 12 2 6 5" xfId="5988"/>
    <cellStyle name="Vírgula 12 2 7" xfId="2661"/>
    <cellStyle name="Vírgula 12 2 7 2" xfId="13327"/>
    <cellStyle name="Vírgula 12 2 7 3" xfId="10657"/>
    <cellStyle name="Vírgula 12 2 8" xfId="10658"/>
    <cellStyle name="Vírgula 12 2 9" xfId="6300"/>
    <cellStyle name="Vírgula 12 3" xfId="630"/>
    <cellStyle name="Vírgula 12 3 10" xfId="11556"/>
    <cellStyle name="Vírgula 12 3 11" xfId="4517"/>
    <cellStyle name="Vírgula 12 3 2" xfId="771"/>
    <cellStyle name="Vírgula 12 3 2 2" xfId="1236"/>
    <cellStyle name="Vírgula 12 3 2 2 2" xfId="1868"/>
    <cellStyle name="Vírgula 12 3 2 2 2 2" xfId="3825"/>
    <cellStyle name="Vírgula 12 3 2 2 2 2 2" xfId="14491"/>
    <cellStyle name="Vírgula 12 3 2 2 2 2 3" xfId="10659"/>
    <cellStyle name="Vírgula 12 3 2 2 2 3" xfId="10660"/>
    <cellStyle name="Vírgula 12 3 2 2 2 4" xfId="7464"/>
    <cellStyle name="Vírgula 12 3 2 2 2 5" xfId="12678"/>
    <cellStyle name="Vírgula 12 3 2 2 2 6" xfId="5639"/>
    <cellStyle name="Vírgula 12 3 2 2 3" xfId="3205"/>
    <cellStyle name="Vírgula 12 3 2 2 3 2" xfId="13871"/>
    <cellStyle name="Vírgula 12 3 2 2 3 3" xfId="10661"/>
    <cellStyle name="Vírgula 12 3 2 2 4" xfId="10662"/>
    <cellStyle name="Vírgula 12 3 2 2 5" xfId="6844"/>
    <cellStyle name="Vírgula 12 3 2 2 6" xfId="12058"/>
    <cellStyle name="Vírgula 12 3 2 2 7" xfId="5019"/>
    <cellStyle name="Vírgula 12 3 2 3" xfId="1867"/>
    <cellStyle name="Vírgula 12 3 2 3 2" xfId="3824"/>
    <cellStyle name="Vírgula 12 3 2 3 2 2" xfId="14490"/>
    <cellStyle name="Vírgula 12 3 2 3 2 3" xfId="10663"/>
    <cellStyle name="Vírgula 12 3 2 3 3" xfId="10664"/>
    <cellStyle name="Vírgula 12 3 2 3 4" xfId="7463"/>
    <cellStyle name="Vírgula 12 3 2 3 5" xfId="12677"/>
    <cellStyle name="Vírgula 12 3 2 3 6" xfId="5638"/>
    <cellStyle name="Vírgula 12 3 2 4" xfId="2838"/>
    <cellStyle name="Vírgula 12 3 2 4 2" xfId="13504"/>
    <cellStyle name="Vírgula 12 3 2 4 3" xfId="10665"/>
    <cellStyle name="Vírgula 12 3 2 5" xfId="10666"/>
    <cellStyle name="Vírgula 12 3 2 6" xfId="6477"/>
    <cellStyle name="Vírgula 12 3 2 7" xfId="11691"/>
    <cellStyle name="Vírgula 12 3 2 8" xfId="4652"/>
    <cellStyle name="Vírgula 12 3 3" xfId="924"/>
    <cellStyle name="Vírgula 12 3 3 2" xfId="1869"/>
    <cellStyle name="Vírgula 12 3 3 2 2" xfId="3826"/>
    <cellStyle name="Vírgula 12 3 3 2 2 2" xfId="14492"/>
    <cellStyle name="Vírgula 12 3 3 2 2 3" xfId="10667"/>
    <cellStyle name="Vírgula 12 3 3 2 3" xfId="10668"/>
    <cellStyle name="Vírgula 12 3 3 2 4" xfId="7465"/>
    <cellStyle name="Vírgula 12 3 3 2 5" xfId="12679"/>
    <cellStyle name="Vírgula 12 3 3 2 6" xfId="5640"/>
    <cellStyle name="Vírgula 12 3 3 3" xfId="2976"/>
    <cellStyle name="Vírgula 12 3 3 3 2" xfId="13642"/>
    <cellStyle name="Vírgula 12 3 3 3 3" xfId="10669"/>
    <cellStyle name="Vírgula 12 3 3 4" xfId="10670"/>
    <cellStyle name="Vírgula 12 3 3 5" xfId="6615"/>
    <cellStyle name="Vírgula 12 3 3 6" xfId="11829"/>
    <cellStyle name="Vírgula 12 3 3 7" xfId="4790"/>
    <cellStyle name="Vírgula 12 3 4" xfId="1866"/>
    <cellStyle name="Vírgula 12 3 4 2" xfId="3823"/>
    <cellStyle name="Vírgula 12 3 4 2 2" xfId="14489"/>
    <cellStyle name="Vírgula 12 3 4 2 3" xfId="10671"/>
    <cellStyle name="Vírgula 12 3 4 3" xfId="10672"/>
    <cellStyle name="Vírgula 12 3 4 4" xfId="7462"/>
    <cellStyle name="Vírgula 12 3 4 5" xfId="12676"/>
    <cellStyle name="Vírgula 12 3 4 6" xfId="5637"/>
    <cellStyle name="Vírgula 12 3 5" xfId="2231"/>
    <cellStyle name="Vírgula 12 3 5 2" xfId="4084"/>
    <cellStyle name="Vírgula 12 3 5 2 2" xfId="14747"/>
    <cellStyle name="Vírgula 12 3 5 2 3" xfId="10673"/>
    <cellStyle name="Vírgula 12 3 5 3" xfId="10674"/>
    <cellStyle name="Vírgula 12 3 5 4" xfId="7723"/>
    <cellStyle name="Vírgula 12 3 5 5" xfId="12934"/>
    <cellStyle name="Vírgula 12 3 5 6" xfId="5895"/>
    <cellStyle name="Vírgula 12 3 6" xfId="2375"/>
    <cellStyle name="Vírgula 12 3 6 2" xfId="4219"/>
    <cellStyle name="Vírgula 12 3 6 2 2" xfId="14882"/>
    <cellStyle name="Vírgula 12 3 6 2 3" xfId="10675"/>
    <cellStyle name="Vírgula 12 3 6 3" xfId="7858"/>
    <cellStyle name="Vírgula 12 3 6 4" xfId="13069"/>
    <cellStyle name="Vírgula 12 3 6 5" xfId="6030"/>
    <cellStyle name="Vírgula 12 3 7" xfId="2703"/>
    <cellStyle name="Vírgula 12 3 7 2" xfId="13369"/>
    <cellStyle name="Vírgula 12 3 7 3" xfId="10676"/>
    <cellStyle name="Vírgula 12 3 8" xfId="10677"/>
    <cellStyle name="Vírgula 12 3 9" xfId="6342"/>
    <cellStyle name="Vírgula 12 4" xfId="470"/>
    <cellStyle name="Vírgula 12 4 2" xfId="1034"/>
    <cellStyle name="Vírgula 12 4 2 2" xfId="1871"/>
    <cellStyle name="Vírgula 12 4 2 2 2" xfId="3828"/>
    <cellStyle name="Vírgula 12 4 2 2 2 2" xfId="14494"/>
    <cellStyle name="Vírgula 12 4 2 2 2 3" xfId="10678"/>
    <cellStyle name="Vírgula 12 4 2 2 3" xfId="10679"/>
    <cellStyle name="Vírgula 12 4 2 2 4" xfId="7467"/>
    <cellStyle name="Vírgula 12 4 2 2 5" xfId="12681"/>
    <cellStyle name="Vírgula 12 4 2 2 6" xfId="5642"/>
    <cellStyle name="Vírgula 12 4 2 3" xfId="3066"/>
    <cellStyle name="Vírgula 12 4 2 3 2" xfId="13732"/>
    <cellStyle name="Vírgula 12 4 2 3 3" xfId="10680"/>
    <cellStyle name="Vírgula 12 4 2 4" xfId="10681"/>
    <cellStyle name="Vírgula 12 4 2 5" xfId="6705"/>
    <cellStyle name="Vírgula 12 4 2 6" xfId="11919"/>
    <cellStyle name="Vírgula 12 4 2 7" xfId="4880"/>
    <cellStyle name="Vírgula 12 4 3" xfId="1870"/>
    <cellStyle name="Vírgula 12 4 3 2" xfId="3827"/>
    <cellStyle name="Vírgula 12 4 3 2 2" xfId="14493"/>
    <cellStyle name="Vírgula 12 4 3 2 3" xfId="10682"/>
    <cellStyle name="Vírgula 12 4 3 3" xfId="10683"/>
    <cellStyle name="Vírgula 12 4 3 4" xfId="7466"/>
    <cellStyle name="Vírgula 12 4 3 5" xfId="12680"/>
    <cellStyle name="Vírgula 12 4 3 6" xfId="5641"/>
    <cellStyle name="Vírgula 12 4 4" xfId="2614"/>
    <cellStyle name="Vírgula 12 4 4 2" xfId="13280"/>
    <cellStyle name="Vírgula 12 4 4 3" xfId="10684"/>
    <cellStyle name="Vírgula 12 4 5" xfId="10685"/>
    <cellStyle name="Vírgula 12 4 6" xfId="6253"/>
    <cellStyle name="Vírgula 12 4 7" xfId="11467"/>
    <cellStyle name="Vírgula 12 4 8" xfId="4428"/>
    <cellStyle name="Vírgula 12 5" xfId="681"/>
    <cellStyle name="Vírgula 12 5 2" xfId="1147"/>
    <cellStyle name="Vírgula 12 5 2 2" xfId="1873"/>
    <cellStyle name="Vírgula 12 5 2 2 2" xfId="3830"/>
    <cellStyle name="Vírgula 12 5 2 2 2 2" xfId="14496"/>
    <cellStyle name="Vírgula 12 5 2 2 2 3" xfId="10686"/>
    <cellStyle name="Vírgula 12 5 2 2 3" xfId="10687"/>
    <cellStyle name="Vírgula 12 5 2 2 4" xfId="7469"/>
    <cellStyle name="Vírgula 12 5 2 2 5" xfId="12683"/>
    <cellStyle name="Vírgula 12 5 2 2 6" xfId="5644"/>
    <cellStyle name="Vírgula 12 5 2 3" xfId="3116"/>
    <cellStyle name="Vírgula 12 5 2 3 2" xfId="13782"/>
    <cellStyle name="Vírgula 12 5 2 3 3" xfId="10688"/>
    <cellStyle name="Vírgula 12 5 2 4" xfId="10689"/>
    <cellStyle name="Vírgula 12 5 2 5" xfId="6755"/>
    <cellStyle name="Vírgula 12 5 2 6" xfId="11969"/>
    <cellStyle name="Vírgula 12 5 2 7" xfId="4930"/>
    <cellStyle name="Vírgula 12 5 3" xfId="1872"/>
    <cellStyle name="Vírgula 12 5 3 2" xfId="3829"/>
    <cellStyle name="Vírgula 12 5 3 2 2" xfId="14495"/>
    <cellStyle name="Vírgula 12 5 3 2 3" xfId="10690"/>
    <cellStyle name="Vírgula 12 5 3 3" xfId="10691"/>
    <cellStyle name="Vírgula 12 5 3 4" xfId="7468"/>
    <cellStyle name="Vírgula 12 5 3 5" xfId="12682"/>
    <cellStyle name="Vírgula 12 5 3 6" xfId="5643"/>
    <cellStyle name="Vírgula 12 5 4" xfId="2749"/>
    <cellStyle name="Vírgula 12 5 4 2" xfId="13415"/>
    <cellStyle name="Vírgula 12 5 4 3" xfId="10692"/>
    <cellStyle name="Vírgula 12 5 5" xfId="10693"/>
    <cellStyle name="Vírgula 12 5 6" xfId="6388"/>
    <cellStyle name="Vírgula 12 5 7" xfId="11602"/>
    <cellStyle name="Vírgula 12 5 8" xfId="4563"/>
    <cellStyle name="Vírgula 12 6" xfId="354"/>
    <cellStyle name="Vírgula 12 6 2" xfId="977"/>
    <cellStyle name="Vírgula 12 6 2 2" xfId="1875"/>
    <cellStyle name="Vírgula 12 6 2 2 2" xfId="3832"/>
    <cellStyle name="Vírgula 12 6 2 2 2 2" xfId="14498"/>
    <cellStyle name="Vírgula 12 6 2 2 2 3" xfId="10694"/>
    <cellStyle name="Vírgula 12 6 2 2 3" xfId="10695"/>
    <cellStyle name="Vírgula 12 6 2 2 4" xfId="7471"/>
    <cellStyle name="Vírgula 12 6 2 2 5" xfId="12685"/>
    <cellStyle name="Vírgula 12 6 2 2 6" xfId="5646"/>
    <cellStyle name="Vírgula 12 6 2 3" xfId="3022"/>
    <cellStyle name="Vírgula 12 6 2 3 2" xfId="13688"/>
    <cellStyle name="Vírgula 12 6 2 3 3" xfId="10696"/>
    <cellStyle name="Vírgula 12 6 2 4" xfId="10697"/>
    <cellStyle name="Vírgula 12 6 2 5" xfId="6661"/>
    <cellStyle name="Vírgula 12 6 2 6" xfId="11875"/>
    <cellStyle name="Vírgula 12 6 2 7" xfId="4836"/>
    <cellStyle name="Vírgula 12 6 3" xfId="1874"/>
    <cellStyle name="Vírgula 12 6 3 2" xfId="3831"/>
    <cellStyle name="Vírgula 12 6 3 2 2" xfId="14497"/>
    <cellStyle name="Vírgula 12 6 3 2 3" xfId="10698"/>
    <cellStyle name="Vírgula 12 6 3 3" xfId="10699"/>
    <cellStyle name="Vírgula 12 6 3 4" xfId="7470"/>
    <cellStyle name="Vírgula 12 6 3 5" xfId="12684"/>
    <cellStyle name="Vírgula 12 6 3 6" xfId="5645"/>
    <cellStyle name="Vírgula 12 6 4" xfId="2565"/>
    <cellStyle name="Vírgula 12 6 4 2" xfId="13231"/>
    <cellStyle name="Vírgula 12 6 4 3" xfId="10700"/>
    <cellStyle name="Vírgula 12 6 5" xfId="10701"/>
    <cellStyle name="Vírgula 12 6 6" xfId="6204"/>
    <cellStyle name="Vírgula 12 6 7" xfId="11418"/>
    <cellStyle name="Vírgula 12 6 8" xfId="4379"/>
    <cellStyle name="Vírgula 12 7" xfId="831"/>
    <cellStyle name="Vírgula 12 7 2" xfId="1876"/>
    <cellStyle name="Vírgula 12 7 2 2" xfId="3833"/>
    <cellStyle name="Vírgula 12 7 2 2 2" xfId="14499"/>
    <cellStyle name="Vírgula 12 7 2 2 3" xfId="10702"/>
    <cellStyle name="Vírgula 12 7 2 3" xfId="10703"/>
    <cellStyle name="Vírgula 12 7 2 4" xfId="7472"/>
    <cellStyle name="Vírgula 12 7 2 5" xfId="12686"/>
    <cellStyle name="Vírgula 12 7 2 6" xfId="5647"/>
    <cellStyle name="Vírgula 12 7 3" xfId="2887"/>
    <cellStyle name="Vírgula 12 7 3 2" xfId="13553"/>
    <cellStyle name="Vírgula 12 7 3 3" xfId="10704"/>
    <cellStyle name="Vírgula 12 7 4" xfId="10705"/>
    <cellStyle name="Vírgula 12 7 5" xfId="6526"/>
    <cellStyle name="Vírgula 12 7 6" xfId="11740"/>
    <cellStyle name="Vírgula 12 7 7" xfId="4701"/>
    <cellStyle name="Vírgula 12 8" xfId="1297"/>
    <cellStyle name="Vírgula 12 8 2" xfId="3254"/>
    <cellStyle name="Vírgula 12 8 2 2" xfId="13920"/>
    <cellStyle name="Vírgula 12 8 2 3" xfId="10706"/>
    <cellStyle name="Vírgula 12 8 3" xfId="10707"/>
    <cellStyle name="Vírgula 12 8 4" xfId="6893"/>
    <cellStyle name="Vírgula 12 8 5" xfId="12107"/>
    <cellStyle name="Vírgula 12 8 6" xfId="5068"/>
    <cellStyle name="Vírgula 12 9" xfId="241"/>
    <cellStyle name="Vírgula 12 9 2" xfId="2521"/>
    <cellStyle name="Vírgula 12 9 2 2" xfId="13187"/>
    <cellStyle name="Vírgula 12 9 2 3" xfId="10708"/>
    <cellStyle name="Vírgula 12 9 3" xfId="10709"/>
    <cellStyle name="Vírgula 12 9 4" xfId="6160"/>
    <cellStyle name="Vírgula 12 9 5" xfId="11374"/>
    <cellStyle name="Vírgula 12 9 6" xfId="4335"/>
    <cellStyle name="Vírgula 13" xfId="256"/>
    <cellStyle name="Vírgula 13 2" xfId="996"/>
    <cellStyle name="Vírgula 14" xfId="795"/>
    <cellStyle name="Vírgula 14 2" xfId="2131"/>
    <cellStyle name="Vírgula 2" xfId="26"/>
    <cellStyle name="Vírgula 2 2" xfId="45"/>
    <cellStyle name="Vírgula 2 2 2" xfId="259"/>
    <cellStyle name="Vírgula 2 2 2 2" xfId="999"/>
    <cellStyle name="Vírgula 2 2 2 3" xfId="2436"/>
    <cellStyle name="Vírgula 2 2 2 3 2" xfId="4253"/>
    <cellStyle name="Vírgula 2 2 2 3 2 2" xfId="14916"/>
    <cellStyle name="Vírgula 2 2 2 3 3" xfId="13104"/>
    <cellStyle name="Vírgula 2 2 3" xfId="978"/>
    <cellStyle name="Vírgula 2 2 4" xfId="2099"/>
    <cellStyle name="Vírgula 2 2 4 2" xfId="3959"/>
    <cellStyle name="Vírgula 2 2 4 2 2" xfId="14622"/>
    <cellStyle name="Vírgula 2 2 4 2 3" xfId="10710"/>
    <cellStyle name="Vírgula 2 2 4 3" xfId="10711"/>
    <cellStyle name="Vírgula 2 2 4 4" xfId="7598"/>
    <cellStyle name="Vírgula 2 2 4 5" xfId="12809"/>
    <cellStyle name="Vírgula 2 2 4 6" xfId="5770"/>
    <cellStyle name="Vírgula 2 2 5" xfId="2435"/>
    <cellStyle name="Vírgula 2 2 5 2" xfId="4252"/>
    <cellStyle name="Vírgula 2 2 5 2 2" xfId="14915"/>
    <cellStyle name="Vírgula 2 2 5 3" xfId="13103"/>
    <cellStyle name="Vírgula 2 3" xfId="248"/>
    <cellStyle name="Vírgula 2 3 2" xfId="988"/>
    <cellStyle name="Vírgula 2 3 3" xfId="2437"/>
    <cellStyle name="Vírgula 2 3 3 2" xfId="4254"/>
    <cellStyle name="Vírgula 2 3 3 2 2" xfId="14917"/>
    <cellStyle name="Vírgula 2 3 3 3" xfId="13105"/>
    <cellStyle name="Vírgula 2 4" xfId="372"/>
    <cellStyle name="Vírgula 2 4 2" xfId="2438"/>
    <cellStyle name="Vírgula 2 4 2 2" xfId="4255"/>
    <cellStyle name="Vírgula 2 4 2 2 2" xfId="14918"/>
    <cellStyle name="Vírgula 2 4 2 3" xfId="13106"/>
    <cellStyle name="Vírgula 2 5" xfId="858"/>
    <cellStyle name="Vírgula 2 6" xfId="2055"/>
    <cellStyle name="Vírgula 2 6 2" xfId="3957"/>
    <cellStyle name="Vírgula 2 6 2 2" xfId="14620"/>
    <cellStyle name="Vírgula 2 6 2 3" xfId="10712"/>
    <cellStyle name="Vírgula 2 6 3" xfId="10713"/>
    <cellStyle name="Vírgula 2 6 4" xfId="7596"/>
    <cellStyle name="Vírgula 2 6 5" xfId="12807"/>
    <cellStyle name="Vírgula 2 6 6" xfId="5768"/>
    <cellStyle name="Vírgula 2 7" xfId="2434"/>
    <cellStyle name="Vírgula 2 7 2" xfId="4251"/>
    <cellStyle name="Vírgula 2 7 2 2" xfId="14914"/>
    <cellStyle name="Vírgula 2 7 3" xfId="13102"/>
    <cellStyle name="Vírgula 3" xfId="35"/>
    <cellStyle name="Vírgula 3 2" xfId="36"/>
    <cellStyle name="Vírgula 3 2 2" xfId="583"/>
    <cellStyle name="Vírgula 3 2 2 2" xfId="1106"/>
    <cellStyle name="Vírgula 3 2 3" xfId="382"/>
    <cellStyle name="Vírgula 3 2 4" xfId="266"/>
    <cellStyle name="Vírgula 3 3" xfId="582"/>
    <cellStyle name="Vírgula 3 3 2" xfId="1105"/>
    <cellStyle name="Vírgula 3 4" xfId="381"/>
    <cellStyle name="Vírgula 3 5" xfId="265"/>
    <cellStyle name="Vírgula 3 6" xfId="2098"/>
    <cellStyle name="Vírgula 4" xfId="37"/>
    <cellStyle name="Vírgula 5" xfId="28"/>
    <cellStyle name="Vírgula 5 2" xfId="38"/>
    <cellStyle name="Vírgula 5 2 2" xfId="178"/>
    <cellStyle name="Vírgula 5 2 2 2" xfId="986"/>
    <cellStyle name="Vírgula 5 2 3" xfId="936"/>
    <cellStyle name="Vírgula 5 3" xfId="882"/>
    <cellStyle name="Vírgula 6" xfId="44"/>
    <cellStyle name="Vírgula 6 2" xfId="58"/>
    <cellStyle name="Vírgula 6 2 2" xfId="585"/>
    <cellStyle name="Vírgula 6 2 2 2" xfId="1108"/>
    <cellStyle name="Vírgula 6 2 3" xfId="472"/>
    <cellStyle name="Vírgula 6 2 4" xfId="356"/>
    <cellStyle name="Vírgula 6 3" xfId="179"/>
    <cellStyle name="Vírgula 6 3 2" xfId="586"/>
    <cellStyle name="Vírgula 6 3 2 2" xfId="1109"/>
    <cellStyle name="Vírgula 6 3 3" xfId="480"/>
    <cellStyle name="Vírgula 6 3 4" xfId="364"/>
    <cellStyle name="Vírgula 6 4" xfId="584"/>
    <cellStyle name="Vírgula 6 4 2" xfId="1107"/>
    <cellStyle name="Vírgula 6 5" xfId="471"/>
    <cellStyle name="Vírgula 6 6" xfId="355"/>
    <cellStyle name="Vírgula 7" xfId="51"/>
    <cellStyle name="Vírgula 7 10" xfId="832"/>
    <cellStyle name="Vírgula 7 10 2" xfId="1877"/>
    <cellStyle name="Vírgula 7 10 2 2" xfId="3834"/>
    <cellStyle name="Vírgula 7 10 2 2 2" xfId="14500"/>
    <cellStyle name="Vírgula 7 10 2 2 3" xfId="10714"/>
    <cellStyle name="Vírgula 7 10 2 3" xfId="10715"/>
    <cellStyle name="Vírgula 7 10 2 4" xfId="7473"/>
    <cellStyle name="Vírgula 7 10 2 5" xfId="12687"/>
    <cellStyle name="Vírgula 7 10 2 6" xfId="5648"/>
    <cellStyle name="Vírgula 7 10 3" xfId="2888"/>
    <cellStyle name="Vírgula 7 10 3 2" xfId="13554"/>
    <cellStyle name="Vírgula 7 10 3 3" xfId="10716"/>
    <cellStyle name="Vírgula 7 10 4" xfId="10717"/>
    <cellStyle name="Vírgula 7 10 5" xfId="6527"/>
    <cellStyle name="Vírgula 7 10 6" xfId="11741"/>
    <cellStyle name="Vírgula 7 10 7" xfId="4702"/>
    <cellStyle name="Vírgula 7 11" xfId="1298"/>
    <cellStyle name="Vírgula 7 11 2" xfId="3255"/>
    <cellStyle name="Vírgula 7 11 2 2" xfId="13921"/>
    <cellStyle name="Vírgula 7 11 2 3" xfId="10718"/>
    <cellStyle name="Vírgula 7 11 3" xfId="10719"/>
    <cellStyle name="Vírgula 7 11 4" xfId="6894"/>
    <cellStyle name="Vírgula 7 11 5" xfId="12108"/>
    <cellStyle name="Vírgula 7 11 6" xfId="5069"/>
    <cellStyle name="Vírgula 7 12" xfId="242"/>
    <cellStyle name="Vírgula 7 12 2" xfId="2522"/>
    <cellStyle name="Vírgula 7 12 2 2" xfId="13188"/>
    <cellStyle name="Vírgula 7 12 2 3" xfId="10720"/>
    <cellStyle name="Vírgula 7 12 3" xfId="10721"/>
    <cellStyle name="Vírgula 7 12 4" xfId="6161"/>
    <cellStyle name="Vírgula 7 12 5" xfId="11375"/>
    <cellStyle name="Vírgula 7 12 6" xfId="4336"/>
    <cellStyle name="Vírgula 7 13" xfId="2138"/>
    <cellStyle name="Vírgula 7 13 11" xfId="14930"/>
    <cellStyle name="Vírgula 7 13 2" xfId="3995"/>
    <cellStyle name="Vírgula 7 13 2 2" xfId="14658"/>
    <cellStyle name="Vírgula 7 13 2 3" xfId="10722"/>
    <cellStyle name="Vírgula 7 13 3" xfId="10723"/>
    <cellStyle name="Vírgula 7 13 4" xfId="7634"/>
    <cellStyle name="Vírgula 7 13 5" xfId="12845"/>
    <cellStyle name="Vírgula 7 13 6" xfId="5806"/>
    <cellStyle name="Vírgula 7 14" xfId="2287"/>
    <cellStyle name="Vírgula 7 14 2" xfId="4131"/>
    <cellStyle name="Vírgula 7 14 2 2" xfId="14794"/>
    <cellStyle name="Vírgula 7 14 2 3" xfId="10724"/>
    <cellStyle name="Vírgula 7 14 3" xfId="7770"/>
    <cellStyle name="Vírgula 7 14 4" xfId="12981"/>
    <cellStyle name="Vírgula 7 14 5" xfId="5942"/>
    <cellStyle name="Vírgula 7 15" xfId="2448"/>
    <cellStyle name="Vírgula 7 15 2" xfId="10725"/>
    <cellStyle name="Vírgula 7 15 3" xfId="13116"/>
    <cellStyle name="Vírgula 7 15 4" xfId="6046"/>
    <cellStyle name="Vírgula 7 16" xfId="10726"/>
    <cellStyle name="Vírgula 7 17" xfId="6087"/>
    <cellStyle name="Vírgula 7 18" xfId="11303"/>
    <cellStyle name="Vírgula 7 19" xfId="4264"/>
    <cellStyle name="Vírgula 7 2" xfId="105"/>
    <cellStyle name="Vírgula 7 2 10" xfId="2139"/>
    <cellStyle name="Vírgula 7 2 10 2" xfId="3996"/>
    <cellStyle name="Vírgula 7 2 10 2 2" xfId="14659"/>
    <cellStyle name="Vírgula 7 2 10 2 3" xfId="10727"/>
    <cellStyle name="Vírgula 7 2 10 3" xfId="10728"/>
    <cellStyle name="Vírgula 7 2 10 4" xfId="7635"/>
    <cellStyle name="Vírgula 7 2 10 5" xfId="12846"/>
    <cellStyle name="Vírgula 7 2 10 6" xfId="5807"/>
    <cellStyle name="Vírgula 7 2 11" xfId="2288"/>
    <cellStyle name="Vírgula 7 2 11 2" xfId="4132"/>
    <cellStyle name="Vírgula 7 2 11 2 2" xfId="14795"/>
    <cellStyle name="Vírgula 7 2 11 2 3" xfId="10729"/>
    <cellStyle name="Vírgula 7 2 11 3" xfId="7771"/>
    <cellStyle name="Vírgula 7 2 11 4" xfId="12982"/>
    <cellStyle name="Vírgula 7 2 11 5" xfId="5943"/>
    <cellStyle name="Vírgula 7 2 12" xfId="2463"/>
    <cellStyle name="Vírgula 7 2 12 2" xfId="10730"/>
    <cellStyle name="Vírgula 7 2 12 3" xfId="13131"/>
    <cellStyle name="Vírgula 7 2 12 4" xfId="6079"/>
    <cellStyle name="Vírgula 7 2 13" xfId="10731"/>
    <cellStyle name="Vírgula 7 2 14" xfId="6102"/>
    <cellStyle name="Vírgula 7 2 15" xfId="11318"/>
    <cellStyle name="Vírgula 7 2 16" xfId="4279"/>
    <cellStyle name="Vírgula 7 2 2" xfId="588"/>
    <cellStyle name="Vírgula 7 2 2 10" xfId="11516"/>
    <cellStyle name="Vírgula 7 2 2 11" xfId="4477"/>
    <cellStyle name="Vírgula 7 2 2 2" xfId="731"/>
    <cellStyle name="Vírgula 7 2 2 2 2" xfId="1196"/>
    <cellStyle name="Vírgula 7 2 2 2 2 2" xfId="1880"/>
    <cellStyle name="Vírgula 7 2 2 2 2 2 2" xfId="3837"/>
    <cellStyle name="Vírgula 7 2 2 2 2 2 2 2" xfId="14503"/>
    <cellStyle name="Vírgula 7 2 2 2 2 2 2 3" xfId="10732"/>
    <cellStyle name="Vírgula 7 2 2 2 2 2 3" xfId="10733"/>
    <cellStyle name="Vírgula 7 2 2 2 2 2 4" xfId="7476"/>
    <cellStyle name="Vírgula 7 2 2 2 2 2 5" xfId="12690"/>
    <cellStyle name="Vírgula 7 2 2 2 2 2 6" xfId="5651"/>
    <cellStyle name="Vírgula 7 2 2 2 2 3" xfId="3165"/>
    <cellStyle name="Vírgula 7 2 2 2 2 3 2" xfId="13831"/>
    <cellStyle name="Vírgula 7 2 2 2 2 3 3" xfId="10734"/>
    <cellStyle name="Vírgula 7 2 2 2 2 4" xfId="10735"/>
    <cellStyle name="Vírgula 7 2 2 2 2 5" xfId="6804"/>
    <cellStyle name="Vírgula 7 2 2 2 2 6" xfId="12018"/>
    <cellStyle name="Vírgula 7 2 2 2 2 7" xfId="4979"/>
    <cellStyle name="Vírgula 7 2 2 2 3" xfId="1879"/>
    <cellStyle name="Vírgula 7 2 2 2 3 2" xfId="3836"/>
    <cellStyle name="Vírgula 7 2 2 2 3 2 2" xfId="14502"/>
    <cellStyle name="Vírgula 7 2 2 2 3 2 3" xfId="10736"/>
    <cellStyle name="Vírgula 7 2 2 2 3 3" xfId="10737"/>
    <cellStyle name="Vírgula 7 2 2 2 3 4" xfId="7475"/>
    <cellStyle name="Vírgula 7 2 2 2 3 5" xfId="12689"/>
    <cellStyle name="Vírgula 7 2 2 2 3 6" xfId="5650"/>
    <cellStyle name="Vírgula 7 2 2 2 4" xfId="2798"/>
    <cellStyle name="Vírgula 7 2 2 2 4 2" xfId="13464"/>
    <cellStyle name="Vírgula 7 2 2 2 4 3" xfId="10738"/>
    <cellStyle name="Vírgula 7 2 2 2 5" xfId="10739"/>
    <cellStyle name="Vírgula 7 2 2 2 6" xfId="6437"/>
    <cellStyle name="Vírgula 7 2 2 2 7" xfId="11651"/>
    <cellStyle name="Vírgula 7 2 2 2 8" xfId="4612"/>
    <cellStyle name="Vírgula 7 2 2 3" xfId="884"/>
    <cellStyle name="Vírgula 7 2 2 3 2" xfId="1881"/>
    <cellStyle name="Vírgula 7 2 2 3 2 2" xfId="3838"/>
    <cellStyle name="Vírgula 7 2 2 3 2 2 2" xfId="14504"/>
    <cellStyle name="Vírgula 7 2 2 3 2 2 3" xfId="10740"/>
    <cellStyle name="Vírgula 7 2 2 3 2 3" xfId="10741"/>
    <cellStyle name="Vírgula 7 2 2 3 2 4" xfId="7477"/>
    <cellStyle name="Vírgula 7 2 2 3 2 5" xfId="12691"/>
    <cellStyle name="Vírgula 7 2 2 3 2 6" xfId="5652"/>
    <cellStyle name="Vírgula 7 2 2 3 3" xfId="2936"/>
    <cellStyle name="Vírgula 7 2 2 3 3 2" xfId="13602"/>
    <cellStyle name="Vírgula 7 2 2 3 3 3" xfId="10742"/>
    <cellStyle name="Vírgula 7 2 2 3 4" xfId="10743"/>
    <cellStyle name="Vírgula 7 2 2 3 5" xfId="6575"/>
    <cellStyle name="Vírgula 7 2 2 3 6" xfId="11789"/>
    <cellStyle name="Vírgula 7 2 2 3 7" xfId="4750"/>
    <cellStyle name="Vírgula 7 2 2 4" xfId="1878"/>
    <cellStyle name="Vírgula 7 2 2 4 2" xfId="3835"/>
    <cellStyle name="Vírgula 7 2 2 4 2 2" xfId="14501"/>
    <cellStyle name="Vírgula 7 2 2 4 2 3" xfId="10744"/>
    <cellStyle name="Vírgula 7 2 2 4 3" xfId="10745"/>
    <cellStyle name="Vírgula 7 2 2 4 4" xfId="7474"/>
    <cellStyle name="Vírgula 7 2 2 4 5" xfId="12688"/>
    <cellStyle name="Vírgula 7 2 2 4 6" xfId="5649"/>
    <cellStyle name="Vírgula 7 2 2 5" xfId="2191"/>
    <cellStyle name="Vírgula 7 2 2 5 2" xfId="4044"/>
    <cellStyle name="Vírgula 7 2 2 5 2 2" xfId="14707"/>
    <cellStyle name="Vírgula 7 2 2 5 2 3" xfId="10746"/>
    <cellStyle name="Vírgula 7 2 2 5 3" xfId="10747"/>
    <cellStyle name="Vírgula 7 2 2 5 4" xfId="7683"/>
    <cellStyle name="Vírgula 7 2 2 5 5" xfId="12894"/>
    <cellStyle name="Vírgula 7 2 2 5 6" xfId="5855"/>
    <cellStyle name="Vírgula 7 2 2 6" xfId="2335"/>
    <cellStyle name="Vírgula 7 2 2 6 2" xfId="4179"/>
    <cellStyle name="Vírgula 7 2 2 6 2 2" xfId="14842"/>
    <cellStyle name="Vírgula 7 2 2 6 2 3" xfId="10748"/>
    <cellStyle name="Vírgula 7 2 2 6 3" xfId="7818"/>
    <cellStyle name="Vírgula 7 2 2 6 4" xfId="13029"/>
    <cellStyle name="Vírgula 7 2 2 6 5" xfId="5990"/>
    <cellStyle name="Vírgula 7 2 2 7" xfId="2663"/>
    <cellStyle name="Vírgula 7 2 2 7 2" xfId="13329"/>
    <cellStyle name="Vírgula 7 2 2 7 3" xfId="10749"/>
    <cellStyle name="Vírgula 7 2 2 8" xfId="10750"/>
    <cellStyle name="Vírgula 7 2 2 9" xfId="6302"/>
    <cellStyle name="Vírgula 7 2 3" xfId="632"/>
    <cellStyle name="Vírgula 7 2 3 10" xfId="11558"/>
    <cellStyle name="Vírgula 7 2 3 11" xfId="4519"/>
    <cellStyle name="Vírgula 7 2 3 2" xfId="773"/>
    <cellStyle name="Vírgula 7 2 3 2 2" xfId="1238"/>
    <cellStyle name="Vírgula 7 2 3 2 2 2" xfId="1884"/>
    <cellStyle name="Vírgula 7 2 3 2 2 2 2" xfId="3841"/>
    <cellStyle name="Vírgula 7 2 3 2 2 2 2 2" xfId="14507"/>
    <cellStyle name="Vírgula 7 2 3 2 2 2 2 3" xfId="10751"/>
    <cellStyle name="Vírgula 7 2 3 2 2 2 3" xfId="10752"/>
    <cellStyle name="Vírgula 7 2 3 2 2 2 4" xfId="7480"/>
    <cellStyle name="Vírgula 7 2 3 2 2 2 5" xfId="12694"/>
    <cellStyle name="Vírgula 7 2 3 2 2 2 6" xfId="5655"/>
    <cellStyle name="Vírgula 7 2 3 2 2 3" xfId="3207"/>
    <cellStyle name="Vírgula 7 2 3 2 2 3 2" xfId="13873"/>
    <cellStyle name="Vírgula 7 2 3 2 2 3 3" xfId="10753"/>
    <cellStyle name="Vírgula 7 2 3 2 2 4" xfId="10754"/>
    <cellStyle name="Vírgula 7 2 3 2 2 5" xfId="6846"/>
    <cellStyle name="Vírgula 7 2 3 2 2 6" xfId="12060"/>
    <cellStyle name="Vírgula 7 2 3 2 2 7" xfId="5021"/>
    <cellStyle name="Vírgula 7 2 3 2 3" xfId="1883"/>
    <cellStyle name="Vírgula 7 2 3 2 3 2" xfId="3840"/>
    <cellStyle name="Vírgula 7 2 3 2 3 2 2" xfId="14506"/>
    <cellStyle name="Vírgula 7 2 3 2 3 2 3" xfId="10755"/>
    <cellStyle name="Vírgula 7 2 3 2 3 3" xfId="10756"/>
    <cellStyle name="Vírgula 7 2 3 2 3 4" xfId="7479"/>
    <cellStyle name="Vírgula 7 2 3 2 3 5" xfId="12693"/>
    <cellStyle name="Vírgula 7 2 3 2 3 6" xfId="5654"/>
    <cellStyle name="Vírgula 7 2 3 2 4" xfId="2840"/>
    <cellStyle name="Vírgula 7 2 3 2 4 2" xfId="13506"/>
    <cellStyle name="Vírgula 7 2 3 2 4 3" xfId="10757"/>
    <cellStyle name="Vírgula 7 2 3 2 5" xfId="10758"/>
    <cellStyle name="Vírgula 7 2 3 2 6" xfId="6479"/>
    <cellStyle name="Vírgula 7 2 3 2 7" xfId="11693"/>
    <cellStyle name="Vírgula 7 2 3 2 8" xfId="4654"/>
    <cellStyle name="Vírgula 7 2 3 3" xfId="926"/>
    <cellStyle name="Vírgula 7 2 3 3 2" xfId="1885"/>
    <cellStyle name="Vírgula 7 2 3 3 2 2" xfId="3842"/>
    <cellStyle name="Vírgula 7 2 3 3 2 2 2" xfId="14508"/>
    <cellStyle name="Vírgula 7 2 3 3 2 2 3" xfId="10759"/>
    <cellStyle name="Vírgula 7 2 3 3 2 3" xfId="10760"/>
    <cellStyle name="Vírgula 7 2 3 3 2 4" xfId="7481"/>
    <cellStyle name="Vírgula 7 2 3 3 2 5" xfId="12695"/>
    <cellStyle name="Vírgula 7 2 3 3 2 6" xfId="5656"/>
    <cellStyle name="Vírgula 7 2 3 3 3" xfId="2978"/>
    <cellStyle name="Vírgula 7 2 3 3 3 2" xfId="13644"/>
    <cellStyle name="Vírgula 7 2 3 3 3 3" xfId="10761"/>
    <cellStyle name="Vírgula 7 2 3 3 4" xfId="10762"/>
    <cellStyle name="Vírgula 7 2 3 3 5" xfId="6617"/>
    <cellStyle name="Vírgula 7 2 3 3 6" xfId="11831"/>
    <cellStyle name="Vírgula 7 2 3 3 7" xfId="4792"/>
    <cellStyle name="Vírgula 7 2 3 4" xfId="1882"/>
    <cellStyle name="Vírgula 7 2 3 4 2" xfId="3839"/>
    <cellStyle name="Vírgula 7 2 3 4 2 2" xfId="14505"/>
    <cellStyle name="Vírgula 7 2 3 4 2 3" xfId="10763"/>
    <cellStyle name="Vírgula 7 2 3 4 3" xfId="10764"/>
    <cellStyle name="Vírgula 7 2 3 4 4" xfId="7478"/>
    <cellStyle name="Vírgula 7 2 3 4 5" xfId="12692"/>
    <cellStyle name="Vírgula 7 2 3 4 6" xfId="5653"/>
    <cellStyle name="Vírgula 7 2 3 5" xfId="2233"/>
    <cellStyle name="Vírgula 7 2 3 5 2" xfId="4086"/>
    <cellStyle name="Vírgula 7 2 3 5 2 2" xfId="14749"/>
    <cellStyle name="Vírgula 7 2 3 5 2 3" xfId="10765"/>
    <cellStyle name="Vírgula 7 2 3 5 3" xfId="10766"/>
    <cellStyle name="Vírgula 7 2 3 5 4" xfId="7725"/>
    <cellStyle name="Vírgula 7 2 3 5 5" xfId="12936"/>
    <cellStyle name="Vírgula 7 2 3 5 6" xfId="5897"/>
    <cellStyle name="Vírgula 7 2 3 6" xfId="2377"/>
    <cellStyle name="Vírgula 7 2 3 6 2" xfId="4221"/>
    <cellStyle name="Vírgula 7 2 3 6 2 2" xfId="14884"/>
    <cellStyle name="Vírgula 7 2 3 6 2 3" xfId="10767"/>
    <cellStyle name="Vírgula 7 2 3 6 3" xfId="7860"/>
    <cellStyle name="Vírgula 7 2 3 6 4" xfId="13071"/>
    <cellStyle name="Vírgula 7 2 3 6 5" xfId="6032"/>
    <cellStyle name="Vírgula 7 2 3 7" xfId="2705"/>
    <cellStyle name="Vírgula 7 2 3 7 2" xfId="13371"/>
    <cellStyle name="Vírgula 7 2 3 7 3" xfId="10768"/>
    <cellStyle name="Vírgula 7 2 3 8" xfId="10769"/>
    <cellStyle name="Vírgula 7 2 3 9" xfId="6344"/>
    <cellStyle name="Vírgula 7 2 4" xfId="474"/>
    <cellStyle name="Vírgula 7 2 4 2" xfId="1036"/>
    <cellStyle name="Vírgula 7 2 4 2 2" xfId="1887"/>
    <cellStyle name="Vírgula 7 2 4 2 2 2" xfId="3844"/>
    <cellStyle name="Vírgula 7 2 4 2 2 2 2" xfId="14510"/>
    <cellStyle name="Vírgula 7 2 4 2 2 2 3" xfId="10770"/>
    <cellStyle name="Vírgula 7 2 4 2 2 3" xfId="10771"/>
    <cellStyle name="Vírgula 7 2 4 2 2 4" xfId="7483"/>
    <cellStyle name="Vírgula 7 2 4 2 2 5" xfId="12697"/>
    <cellStyle name="Vírgula 7 2 4 2 2 6" xfId="5658"/>
    <cellStyle name="Vírgula 7 2 4 2 3" xfId="3068"/>
    <cellStyle name="Vírgula 7 2 4 2 3 2" xfId="13734"/>
    <cellStyle name="Vírgula 7 2 4 2 3 3" xfId="10772"/>
    <cellStyle name="Vírgula 7 2 4 2 4" xfId="10773"/>
    <cellStyle name="Vírgula 7 2 4 2 5" xfId="6707"/>
    <cellStyle name="Vírgula 7 2 4 2 6" xfId="11921"/>
    <cellStyle name="Vírgula 7 2 4 2 7" xfId="4882"/>
    <cellStyle name="Vírgula 7 2 4 3" xfId="1886"/>
    <cellStyle name="Vírgula 7 2 4 3 2" xfId="3843"/>
    <cellStyle name="Vírgula 7 2 4 3 2 2" xfId="14509"/>
    <cellStyle name="Vírgula 7 2 4 3 2 3" xfId="10774"/>
    <cellStyle name="Vírgula 7 2 4 3 3" xfId="10775"/>
    <cellStyle name="Vírgula 7 2 4 3 4" xfId="7482"/>
    <cellStyle name="Vírgula 7 2 4 3 5" xfId="12696"/>
    <cellStyle name="Vírgula 7 2 4 3 6" xfId="5657"/>
    <cellStyle name="Vírgula 7 2 4 4" xfId="2616"/>
    <cellStyle name="Vírgula 7 2 4 4 2" xfId="13282"/>
    <cellStyle name="Vírgula 7 2 4 4 3" xfId="10776"/>
    <cellStyle name="Vírgula 7 2 4 5" xfId="10777"/>
    <cellStyle name="Vírgula 7 2 4 6" xfId="6255"/>
    <cellStyle name="Vírgula 7 2 4 7" xfId="11469"/>
    <cellStyle name="Vírgula 7 2 4 8" xfId="4430"/>
    <cellStyle name="Vírgula 7 2 5" xfId="683"/>
    <cellStyle name="Vírgula 7 2 5 2" xfId="1149"/>
    <cellStyle name="Vírgula 7 2 5 2 2" xfId="1889"/>
    <cellStyle name="Vírgula 7 2 5 2 2 2" xfId="3846"/>
    <cellStyle name="Vírgula 7 2 5 2 2 2 2" xfId="14512"/>
    <cellStyle name="Vírgula 7 2 5 2 2 2 3" xfId="10778"/>
    <cellStyle name="Vírgula 7 2 5 2 2 3" xfId="10779"/>
    <cellStyle name="Vírgula 7 2 5 2 2 4" xfId="7485"/>
    <cellStyle name="Vírgula 7 2 5 2 2 5" xfId="12699"/>
    <cellStyle name="Vírgula 7 2 5 2 2 6" xfId="5660"/>
    <cellStyle name="Vírgula 7 2 5 2 3" xfId="3118"/>
    <cellStyle name="Vírgula 7 2 5 2 3 2" xfId="13784"/>
    <cellStyle name="Vírgula 7 2 5 2 3 3" xfId="10780"/>
    <cellStyle name="Vírgula 7 2 5 2 4" xfId="10781"/>
    <cellStyle name="Vírgula 7 2 5 2 5" xfId="6757"/>
    <cellStyle name="Vírgula 7 2 5 2 6" xfId="11971"/>
    <cellStyle name="Vírgula 7 2 5 2 7" xfId="4932"/>
    <cellStyle name="Vírgula 7 2 5 3" xfId="1888"/>
    <cellStyle name="Vírgula 7 2 5 3 2" xfId="3845"/>
    <cellStyle name="Vírgula 7 2 5 3 2 2" xfId="14511"/>
    <cellStyle name="Vírgula 7 2 5 3 2 3" xfId="10782"/>
    <cellStyle name="Vírgula 7 2 5 3 3" xfId="10783"/>
    <cellStyle name="Vírgula 7 2 5 3 4" xfId="7484"/>
    <cellStyle name="Vírgula 7 2 5 3 5" xfId="12698"/>
    <cellStyle name="Vírgula 7 2 5 3 6" xfId="5659"/>
    <cellStyle name="Vírgula 7 2 5 4" xfId="2751"/>
    <cellStyle name="Vírgula 7 2 5 4 2" xfId="13417"/>
    <cellStyle name="Vírgula 7 2 5 4 3" xfId="10784"/>
    <cellStyle name="Vírgula 7 2 5 5" xfId="10785"/>
    <cellStyle name="Vírgula 7 2 5 6" xfId="6390"/>
    <cellStyle name="Vírgula 7 2 5 7" xfId="11604"/>
    <cellStyle name="Vírgula 7 2 5 8" xfId="4565"/>
    <cellStyle name="Vírgula 7 2 6" xfId="358"/>
    <cellStyle name="Vírgula 7 2 6 2" xfId="980"/>
    <cellStyle name="Vírgula 7 2 6 2 2" xfId="1891"/>
    <cellStyle name="Vírgula 7 2 6 2 2 2" xfId="3848"/>
    <cellStyle name="Vírgula 7 2 6 2 2 2 2" xfId="14514"/>
    <cellStyle name="Vírgula 7 2 6 2 2 2 3" xfId="10786"/>
    <cellStyle name="Vírgula 7 2 6 2 2 3" xfId="10787"/>
    <cellStyle name="Vírgula 7 2 6 2 2 4" xfId="7487"/>
    <cellStyle name="Vírgula 7 2 6 2 2 5" xfId="12701"/>
    <cellStyle name="Vírgula 7 2 6 2 2 6" xfId="5662"/>
    <cellStyle name="Vírgula 7 2 6 2 3" xfId="3024"/>
    <cellStyle name="Vírgula 7 2 6 2 3 2" xfId="13690"/>
    <cellStyle name="Vírgula 7 2 6 2 3 3" xfId="10788"/>
    <cellStyle name="Vírgula 7 2 6 2 4" xfId="10789"/>
    <cellStyle name="Vírgula 7 2 6 2 5" xfId="6663"/>
    <cellStyle name="Vírgula 7 2 6 2 6" xfId="11877"/>
    <cellStyle name="Vírgula 7 2 6 2 7" xfId="4838"/>
    <cellStyle name="Vírgula 7 2 6 3" xfId="1890"/>
    <cellStyle name="Vírgula 7 2 6 3 2" xfId="3847"/>
    <cellStyle name="Vírgula 7 2 6 3 2 2" xfId="14513"/>
    <cellStyle name="Vírgula 7 2 6 3 2 3" xfId="10790"/>
    <cellStyle name="Vírgula 7 2 6 3 3" xfId="10791"/>
    <cellStyle name="Vírgula 7 2 6 3 4" xfId="7486"/>
    <cellStyle name="Vírgula 7 2 6 3 5" xfId="12700"/>
    <cellStyle name="Vírgula 7 2 6 3 6" xfId="5661"/>
    <cellStyle name="Vírgula 7 2 6 4" xfId="2567"/>
    <cellStyle name="Vírgula 7 2 6 4 2" xfId="13233"/>
    <cellStyle name="Vírgula 7 2 6 4 3" xfId="10792"/>
    <cellStyle name="Vírgula 7 2 6 5" xfId="10793"/>
    <cellStyle name="Vírgula 7 2 6 6" xfId="6206"/>
    <cellStyle name="Vírgula 7 2 6 7" xfId="11420"/>
    <cellStyle name="Vírgula 7 2 6 8" xfId="4381"/>
    <cellStyle name="Vírgula 7 2 7" xfId="833"/>
    <cellStyle name="Vírgula 7 2 7 2" xfId="1892"/>
    <cellStyle name="Vírgula 7 2 7 2 2" xfId="3849"/>
    <cellStyle name="Vírgula 7 2 7 2 2 2" xfId="14515"/>
    <cellStyle name="Vírgula 7 2 7 2 2 3" xfId="10794"/>
    <cellStyle name="Vírgula 7 2 7 2 3" xfId="10795"/>
    <cellStyle name="Vírgula 7 2 7 2 4" xfId="7488"/>
    <cellStyle name="Vírgula 7 2 7 2 5" xfId="12702"/>
    <cellStyle name="Vírgula 7 2 7 2 6" xfId="5663"/>
    <cellStyle name="Vírgula 7 2 7 3" xfId="2889"/>
    <cellStyle name="Vírgula 7 2 7 3 2" xfId="13555"/>
    <cellStyle name="Vírgula 7 2 7 3 3" xfId="10796"/>
    <cellStyle name="Vírgula 7 2 7 4" xfId="10797"/>
    <cellStyle name="Vírgula 7 2 7 5" xfId="6528"/>
    <cellStyle name="Vírgula 7 2 7 6" xfId="11742"/>
    <cellStyle name="Vírgula 7 2 7 7" xfId="4703"/>
    <cellStyle name="Vírgula 7 2 8" xfId="1299"/>
    <cellStyle name="Vírgula 7 2 8 2" xfId="3256"/>
    <cellStyle name="Vírgula 7 2 8 2 2" xfId="13922"/>
    <cellStyle name="Vírgula 7 2 8 2 3" xfId="10798"/>
    <cellStyle name="Vírgula 7 2 8 3" xfId="10799"/>
    <cellStyle name="Vírgula 7 2 8 4" xfId="6895"/>
    <cellStyle name="Vírgula 7 2 8 5" xfId="12109"/>
    <cellStyle name="Vírgula 7 2 8 6" xfId="5070"/>
    <cellStyle name="Vírgula 7 2 9" xfId="243"/>
    <cellStyle name="Vírgula 7 2 9 2" xfId="2523"/>
    <cellStyle name="Vírgula 7 2 9 2 2" xfId="13189"/>
    <cellStyle name="Vírgula 7 2 9 2 3" xfId="10800"/>
    <cellStyle name="Vírgula 7 2 9 3" xfId="10801"/>
    <cellStyle name="Vírgula 7 2 9 4" xfId="6162"/>
    <cellStyle name="Vírgula 7 2 9 5" xfId="11376"/>
    <cellStyle name="Vírgula 7 2 9 6" xfId="4337"/>
    <cellStyle name="Vírgula 7 23" xfId="14927"/>
    <cellStyle name="Vírgula 7 3" xfId="142"/>
    <cellStyle name="Vírgula 7 3 10" xfId="2140"/>
    <cellStyle name="Vírgula 7 3 10 2" xfId="3997"/>
    <cellStyle name="Vírgula 7 3 10 2 2" xfId="14660"/>
    <cellStyle name="Vírgula 7 3 10 2 3" xfId="10802"/>
    <cellStyle name="Vírgula 7 3 10 3" xfId="10803"/>
    <cellStyle name="Vírgula 7 3 10 4" xfId="7636"/>
    <cellStyle name="Vírgula 7 3 10 5" xfId="12847"/>
    <cellStyle name="Vírgula 7 3 10 6" xfId="5808"/>
    <cellStyle name="Vírgula 7 3 11" xfId="2289"/>
    <cellStyle name="Vírgula 7 3 11 2" xfId="4133"/>
    <cellStyle name="Vírgula 7 3 11 2 2" xfId="14796"/>
    <cellStyle name="Vírgula 7 3 11 2 3" xfId="10804"/>
    <cellStyle name="Vírgula 7 3 11 3" xfId="7772"/>
    <cellStyle name="Vírgula 7 3 11 4" xfId="12983"/>
    <cellStyle name="Vírgula 7 3 11 5" xfId="5944"/>
    <cellStyle name="Vírgula 7 3 12" xfId="2478"/>
    <cellStyle name="Vírgula 7 3 12 2" xfId="10805"/>
    <cellStyle name="Vírgula 7 3 12 3" xfId="13146"/>
    <cellStyle name="Vírgula 7 3 12 4" xfId="6080"/>
    <cellStyle name="Vírgula 7 3 13" xfId="10806"/>
    <cellStyle name="Vírgula 7 3 14" xfId="6117"/>
    <cellStyle name="Vírgula 7 3 15" xfId="11333"/>
    <cellStyle name="Vírgula 7 3 16" xfId="4294"/>
    <cellStyle name="Vírgula 7 3 2" xfId="589"/>
    <cellStyle name="Vírgula 7 3 2 10" xfId="11517"/>
    <cellStyle name="Vírgula 7 3 2 11" xfId="4478"/>
    <cellStyle name="Vírgula 7 3 2 2" xfId="732"/>
    <cellStyle name="Vírgula 7 3 2 2 2" xfId="1197"/>
    <cellStyle name="Vírgula 7 3 2 2 2 2" xfId="1895"/>
    <cellStyle name="Vírgula 7 3 2 2 2 2 2" xfId="3852"/>
    <cellStyle name="Vírgula 7 3 2 2 2 2 2 2" xfId="14518"/>
    <cellStyle name="Vírgula 7 3 2 2 2 2 2 3" xfId="10807"/>
    <cellStyle name="Vírgula 7 3 2 2 2 2 3" xfId="10808"/>
    <cellStyle name="Vírgula 7 3 2 2 2 2 4" xfId="7491"/>
    <cellStyle name="Vírgula 7 3 2 2 2 2 5" xfId="12705"/>
    <cellStyle name="Vírgula 7 3 2 2 2 2 6" xfId="5666"/>
    <cellStyle name="Vírgula 7 3 2 2 2 3" xfId="3166"/>
    <cellStyle name="Vírgula 7 3 2 2 2 3 2" xfId="13832"/>
    <cellStyle name="Vírgula 7 3 2 2 2 3 3" xfId="10809"/>
    <cellStyle name="Vírgula 7 3 2 2 2 4" xfId="10810"/>
    <cellStyle name="Vírgula 7 3 2 2 2 5" xfId="6805"/>
    <cellStyle name="Vírgula 7 3 2 2 2 6" xfId="12019"/>
    <cellStyle name="Vírgula 7 3 2 2 2 7" xfId="4980"/>
    <cellStyle name="Vírgula 7 3 2 2 3" xfId="1894"/>
    <cellStyle name="Vírgula 7 3 2 2 3 2" xfId="3851"/>
    <cellStyle name="Vírgula 7 3 2 2 3 2 2" xfId="14517"/>
    <cellStyle name="Vírgula 7 3 2 2 3 2 3" xfId="10811"/>
    <cellStyle name="Vírgula 7 3 2 2 3 3" xfId="10812"/>
    <cellStyle name="Vírgula 7 3 2 2 3 4" xfId="7490"/>
    <cellStyle name="Vírgula 7 3 2 2 3 5" xfId="12704"/>
    <cellStyle name="Vírgula 7 3 2 2 3 6" xfId="5665"/>
    <cellStyle name="Vírgula 7 3 2 2 4" xfId="2799"/>
    <cellStyle name="Vírgula 7 3 2 2 4 2" xfId="13465"/>
    <cellStyle name="Vírgula 7 3 2 2 4 3" xfId="10813"/>
    <cellStyle name="Vírgula 7 3 2 2 5" xfId="10814"/>
    <cellStyle name="Vírgula 7 3 2 2 6" xfId="6438"/>
    <cellStyle name="Vírgula 7 3 2 2 7" xfId="11652"/>
    <cellStyle name="Vírgula 7 3 2 2 8" xfId="4613"/>
    <cellStyle name="Vírgula 7 3 2 3" xfId="885"/>
    <cellStyle name="Vírgula 7 3 2 3 2" xfId="1896"/>
    <cellStyle name="Vírgula 7 3 2 3 2 2" xfId="3853"/>
    <cellStyle name="Vírgula 7 3 2 3 2 2 2" xfId="14519"/>
    <cellStyle name="Vírgula 7 3 2 3 2 2 3" xfId="10815"/>
    <cellStyle name="Vírgula 7 3 2 3 2 3" xfId="10816"/>
    <cellStyle name="Vírgula 7 3 2 3 2 4" xfId="7492"/>
    <cellStyle name="Vírgula 7 3 2 3 2 5" xfId="12706"/>
    <cellStyle name="Vírgula 7 3 2 3 2 6" xfId="5667"/>
    <cellStyle name="Vírgula 7 3 2 3 3" xfId="2937"/>
    <cellStyle name="Vírgula 7 3 2 3 3 2" xfId="13603"/>
    <cellStyle name="Vírgula 7 3 2 3 3 3" xfId="10817"/>
    <cellStyle name="Vírgula 7 3 2 3 4" xfId="10818"/>
    <cellStyle name="Vírgula 7 3 2 3 5" xfId="6576"/>
    <cellStyle name="Vírgula 7 3 2 3 6" xfId="11790"/>
    <cellStyle name="Vírgula 7 3 2 3 7" xfId="4751"/>
    <cellStyle name="Vírgula 7 3 2 4" xfId="1893"/>
    <cellStyle name="Vírgula 7 3 2 4 2" xfId="3850"/>
    <cellStyle name="Vírgula 7 3 2 4 2 2" xfId="14516"/>
    <cellStyle name="Vírgula 7 3 2 4 2 3" xfId="10819"/>
    <cellStyle name="Vírgula 7 3 2 4 3" xfId="10820"/>
    <cellStyle name="Vírgula 7 3 2 4 4" xfId="7489"/>
    <cellStyle name="Vírgula 7 3 2 4 5" xfId="12703"/>
    <cellStyle name="Vírgula 7 3 2 4 6" xfId="5664"/>
    <cellStyle name="Vírgula 7 3 2 5" xfId="2192"/>
    <cellStyle name="Vírgula 7 3 2 5 2" xfId="4045"/>
    <cellStyle name="Vírgula 7 3 2 5 2 2" xfId="14708"/>
    <cellStyle name="Vírgula 7 3 2 5 2 3" xfId="10821"/>
    <cellStyle name="Vírgula 7 3 2 5 3" xfId="10822"/>
    <cellStyle name="Vírgula 7 3 2 5 4" xfId="7684"/>
    <cellStyle name="Vírgula 7 3 2 5 5" xfId="12895"/>
    <cellStyle name="Vírgula 7 3 2 5 6" xfId="5856"/>
    <cellStyle name="Vírgula 7 3 2 6" xfId="2336"/>
    <cellStyle name="Vírgula 7 3 2 6 2" xfId="4180"/>
    <cellStyle name="Vírgula 7 3 2 6 2 2" xfId="14843"/>
    <cellStyle name="Vírgula 7 3 2 6 2 3" xfId="10823"/>
    <cellStyle name="Vírgula 7 3 2 6 3" xfId="7819"/>
    <cellStyle name="Vírgula 7 3 2 6 4" xfId="13030"/>
    <cellStyle name="Vírgula 7 3 2 6 5" xfId="5991"/>
    <cellStyle name="Vírgula 7 3 2 7" xfId="2664"/>
    <cellStyle name="Vírgula 7 3 2 7 2" xfId="13330"/>
    <cellStyle name="Vírgula 7 3 2 7 3" xfId="10824"/>
    <cellStyle name="Vírgula 7 3 2 8" xfId="10825"/>
    <cellStyle name="Vírgula 7 3 2 9" xfId="6303"/>
    <cellStyle name="Vírgula 7 3 3" xfId="633"/>
    <cellStyle name="Vírgula 7 3 3 10" xfId="11559"/>
    <cellStyle name="Vírgula 7 3 3 11" xfId="4520"/>
    <cellStyle name="Vírgula 7 3 3 2" xfId="774"/>
    <cellStyle name="Vírgula 7 3 3 2 2" xfId="1239"/>
    <cellStyle name="Vírgula 7 3 3 2 2 2" xfId="1899"/>
    <cellStyle name="Vírgula 7 3 3 2 2 2 2" xfId="3856"/>
    <cellStyle name="Vírgula 7 3 3 2 2 2 2 2" xfId="14522"/>
    <cellStyle name="Vírgula 7 3 3 2 2 2 2 3" xfId="10826"/>
    <cellStyle name="Vírgula 7 3 3 2 2 2 3" xfId="10827"/>
    <cellStyle name="Vírgula 7 3 3 2 2 2 4" xfId="7495"/>
    <cellStyle name="Vírgula 7 3 3 2 2 2 5" xfId="12709"/>
    <cellStyle name="Vírgula 7 3 3 2 2 2 6" xfId="5670"/>
    <cellStyle name="Vírgula 7 3 3 2 2 3" xfId="3208"/>
    <cellStyle name="Vírgula 7 3 3 2 2 3 2" xfId="13874"/>
    <cellStyle name="Vírgula 7 3 3 2 2 3 3" xfId="10828"/>
    <cellStyle name="Vírgula 7 3 3 2 2 4" xfId="10829"/>
    <cellStyle name="Vírgula 7 3 3 2 2 5" xfId="6847"/>
    <cellStyle name="Vírgula 7 3 3 2 2 6" xfId="12061"/>
    <cellStyle name="Vírgula 7 3 3 2 2 7" xfId="5022"/>
    <cellStyle name="Vírgula 7 3 3 2 3" xfId="1898"/>
    <cellStyle name="Vírgula 7 3 3 2 3 2" xfId="3855"/>
    <cellStyle name="Vírgula 7 3 3 2 3 2 2" xfId="14521"/>
    <cellStyle name="Vírgula 7 3 3 2 3 2 3" xfId="10830"/>
    <cellStyle name="Vírgula 7 3 3 2 3 3" xfId="10831"/>
    <cellStyle name="Vírgula 7 3 3 2 3 4" xfId="7494"/>
    <cellStyle name="Vírgula 7 3 3 2 3 5" xfId="12708"/>
    <cellStyle name="Vírgula 7 3 3 2 3 6" xfId="5669"/>
    <cellStyle name="Vírgula 7 3 3 2 4" xfId="2841"/>
    <cellStyle name="Vírgula 7 3 3 2 4 2" xfId="13507"/>
    <cellStyle name="Vírgula 7 3 3 2 4 3" xfId="10832"/>
    <cellStyle name="Vírgula 7 3 3 2 5" xfId="10833"/>
    <cellStyle name="Vírgula 7 3 3 2 6" xfId="6480"/>
    <cellStyle name="Vírgula 7 3 3 2 7" xfId="11694"/>
    <cellStyle name="Vírgula 7 3 3 2 8" xfId="4655"/>
    <cellStyle name="Vírgula 7 3 3 3" xfId="927"/>
    <cellStyle name="Vírgula 7 3 3 3 2" xfId="1900"/>
    <cellStyle name="Vírgula 7 3 3 3 2 2" xfId="3857"/>
    <cellStyle name="Vírgula 7 3 3 3 2 2 2" xfId="14523"/>
    <cellStyle name="Vírgula 7 3 3 3 2 2 3" xfId="10834"/>
    <cellStyle name="Vírgula 7 3 3 3 2 3" xfId="10835"/>
    <cellStyle name="Vírgula 7 3 3 3 2 4" xfId="7496"/>
    <cellStyle name="Vírgula 7 3 3 3 2 5" xfId="12710"/>
    <cellStyle name="Vírgula 7 3 3 3 2 6" xfId="5671"/>
    <cellStyle name="Vírgula 7 3 3 3 3" xfId="2979"/>
    <cellStyle name="Vírgula 7 3 3 3 3 2" xfId="13645"/>
    <cellStyle name="Vírgula 7 3 3 3 3 3" xfId="10836"/>
    <cellStyle name="Vírgula 7 3 3 3 4" xfId="10837"/>
    <cellStyle name="Vírgula 7 3 3 3 5" xfId="6618"/>
    <cellStyle name="Vírgula 7 3 3 3 6" xfId="11832"/>
    <cellStyle name="Vírgula 7 3 3 3 7" xfId="4793"/>
    <cellStyle name="Vírgula 7 3 3 4" xfId="1897"/>
    <cellStyle name="Vírgula 7 3 3 4 2" xfId="3854"/>
    <cellStyle name="Vírgula 7 3 3 4 2 2" xfId="14520"/>
    <cellStyle name="Vírgula 7 3 3 4 2 3" xfId="10838"/>
    <cellStyle name="Vírgula 7 3 3 4 3" xfId="10839"/>
    <cellStyle name="Vírgula 7 3 3 4 4" xfId="7493"/>
    <cellStyle name="Vírgula 7 3 3 4 5" xfId="12707"/>
    <cellStyle name="Vírgula 7 3 3 4 6" xfId="5668"/>
    <cellStyle name="Vírgula 7 3 3 5" xfId="2234"/>
    <cellStyle name="Vírgula 7 3 3 5 2" xfId="4087"/>
    <cellStyle name="Vírgula 7 3 3 5 2 2" xfId="14750"/>
    <cellStyle name="Vírgula 7 3 3 5 2 3" xfId="10840"/>
    <cellStyle name="Vírgula 7 3 3 5 3" xfId="10841"/>
    <cellStyle name="Vírgula 7 3 3 5 4" xfId="7726"/>
    <cellStyle name="Vírgula 7 3 3 5 5" xfId="12937"/>
    <cellStyle name="Vírgula 7 3 3 5 6" xfId="5898"/>
    <cellStyle name="Vírgula 7 3 3 6" xfId="2378"/>
    <cellStyle name="Vírgula 7 3 3 6 2" xfId="4222"/>
    <cellStyle name="Vírgula 7 3 3 6 2 2" xfId="14885"/>
    <cellStyle name="Vírgula 7 3 3 6 2 3" xfId="10842"/>
    <cellStyle name="Vírgula 7 3 3 6 3" xfId="7861"/>
    <cellStyle name="Vírgula 7 3 3 6 4" xfId="13072"/>
    <cellStyle name="Vírgula 7 3 3 6 5" xfId="6033"/>
    <cellStyle name="Vírgula 7 3 3 7" xfId="2706"/>
    <cellStyle name="Vírgula 7 3 3 7 2" xfId="13372"/>
    <cellStyle name="Vírgula 7 3 3 7 3" xfId="10843"/>
    <cellStyle name="Vírgula 7 3 3 8" xfId="10844"/>
    <cellStyle name="Vírgula 7 3 3 9" xfId="6345"/>
    <cellStyle name="Vírgula 7 3 4" xfId="475"/>
    <cellStyle name="Vírgula 7 3 4 2" xfId="1037"/>
    <cellStyle name="Vírgula 7 3 4 2 2" xfId="1902"/>
    <cellStyle name="Vírgula 7 3 4 2 2 2" xfId="3859"/>
    <cellStyle name="Vírgula 7 3 4 2 2 2 2" xfId="14525"/>
    <cellStyle name="Vírgula 7 3 4 2 2 2 3" xfId="10845"/>
    <cellStyle name="Vírgula 7 3 4 2 2 3" xfId="10846"/>
    <cellStyle name="Vírgula 7 3 4 2 2 4" xfId="7498"/>
    <cellStyle name="Vírgula 7 3 4 2 2 5" xfId="12712"/>
    <cellStyle name="Vírgula 7 3 4 2 2 6" xfId="5673"/>
    <cellStyle name="Vírgula 7 3 4 2 3" xfId="3069"/>
    <cellStyle name="Vírgula 7 3 4 2 3 2" xfId="13735"/>
    <cellStyle name="Vírgula 7 3 4 2 3 3" xfId="10847"/>
    <cellStyle name="Vírgula 7 3 4 2 4" xfId="10848"/>
    <cellStyle name="Vírgula 7 3 4 2 5" xfId="6708"/>
    <cellStyle name="Vírgula 7 3 4 2 6" xfId="11922"/>
    <cellStyle name="Vírgula 7 3 4 2 7" xfId="4883"/>
    <cellStyle name="Vírgula 7 3 4 3" xfId="1901"/>
    <cellStyle name="Vírgula 7 3 4 3 2" xfId="3858"/>
    <cellStyle name="Vírgula 7 3 4 3 2 2" xfId="14524"/>
    <cellStyle name="Vírgula 7 3 4 3 2 3" xfId="10849"/>
    <cellStyle name="Vírgula 7 3 4 3 3" xfId="10850"/>
    <cellStyle name="Vírgula 7 3 4 3 4" xfId="7497"/>
    <cellStyle name="Vírgula 7 3 4 3 5" xfId="12711"/>
    <cellStyle name="Vírgula 7 3 4 3 6" xfId="5672"/>
    <cellStyle name="Vírgula 7 3 4 4" xfId="2617"/>
    <cellStyle name="Vírgula 7 3 4 4 2" xfId="13283"/>
    <cellStyle name="Vírgula 7 3 4 4 3" xfId="10851"/>
    <cellStyle name="Vírgula 7 3 4 5" xfId="10852"/>
    <cellStyle name="Vírgula 7 3 4 6" xfId="6256"/>
    <cellStyle name="Vírgula 7 3 4 7" xfId="11470"/>
    <cellStyle name="Vírgula 7 3 4 8" xfId="4431"/>
    <cellStyle name="Vírgula 7 3 5" xfId="684"/>
    <cellStyle name="Vírgula 7 3 5 2" xfId="1150"/>
    <cellStyle name="Vírgula 7 3 5 2 2" xfId="1904"/>
    <cellStyle name="Vírgula 7 3 5 2 2 2" xfId="3861"/>
    <cellStyle name="Vírgula 7 3 5 2 2 2 2" xfId="14527"/>
    <cellStyle name="Vírgula 7 3 5 2 2 2 3" xfId="10853"/>
    <cellStyle name="Vírgula 7 3 5 2 2 3" xfId="10854"/>
    <cellStyle name="Vírgula 7 3 5 2 2 4" xfId="7500"/>
    <cellStyle name="Vírgula 7 3 5 2 2 5" xfId="12714"/>
    <cellStyle name="Vírgula 7 3 5 2 2 6" xfId="5675"/>
    <cellStyle name="Vírgula 7 3 5 2 3" xfId="3119"/>
    <cellStyle name="Vírgula 7 3 5 2 3 2" xfId="13785"/>
    <cellStyle name="Vírgula 7 3 5 2 3 3" xfId="10855"/>
    <cellStyle name="Vírgula 7 3 5 2 4" xfId="10856"/>
    <cellStyle name="Vírgula 7 3 5 2 5" xfId="6758"/>
    <cellStyle name="Vírgula 7 3 5 2 6" xfId="11972"/>
    <cellStyle name="Vírgula 7 3 5 2 7" xfId="4933"/>
    <cellStyle name="Vírgula 7 3 5 3" xfId="1903"/>
    <cellStyle name="Vírgula 7 3 5 3 2" xfId="3860"/>
    <cellStyle name="Vírgula 7 3 5 3 2 2" xfId="14526"/>
    <cellStyle name="Vírgula 7 3 5 3 2 3" xfId="10857"/>
    <cellStyle name="Vírgula 7 3 5 3 3" xfId="10858"/>
    <cellStyle name="Vírgula 7 3 5 3 4" xfId="7499"/>
    <cellStyle name="Vírgula 7 3 5 3 5" xfId="12713"/>
    <cellStyle name="Vírgula 7 3 5 3 6" xfId="5674"/>
    <cellStyle name="Vírgula 7 3 5 4" xfId="2752"/>
    <cellStyle name="Vírgula 7 3 5 4 2" xfId="13418"/>
    <cellStyle name="Vírgula 7 3 5 4 3" xfId="10859"/>
    <cellStyle name="Vírgula 7 3 5 5" xfId="10860"/>
    <cellStyle name="Vírgula 7 3 5 6" xfId="6391"/>
    <cellStyle name="Vírgula 7 3 5 7" xfId="11605"/>
    <cellStyle name="Vírgula 7 3 5 8" xfId="4566"/>
    <cellStyle name="Vírgula 7 3 6" xfId="359"/>
    <cellStyle name="Vírgula 7 3 6 2" xfId="981"/>
    <cellStyle name="Vírgula 7 3 6 2 2" xfId="1906"/>
    <cellStyle name="Vírgula 7 3 6 2 2 2" xfId="3863"/>
    <cellStyle name="Vírgula 7 3 6 2 2 2 2" xfId="14529"/>
    <cellStyle name="Vírgula 7 3 6 2 2 2 3" xfId="10861"/>
    <cellStyle name="Vírgula 7 3 6 2 2 3" xfId="10862"/>
    <cellStyle name="Vírgula 7 3 6 2 2 4" xfId="7502"/>
    <cellStyle name="Vírgula 7 3 6 2 2 5" xfId="12716"/>
    <cellStyle name="Vírgula 7 3 6 2 2 6" xfId="5677"/>
    <cellStyle name="Vírgula 7 3 6 2 3" xfId="3025"/>
    <cellStyle name="Vírgula 7 3 6 2 3 2" xfId="13691"/>
    <cellStyle name="Vírgula 7 3 6 2 3 3" xfId="10863"/>
    <cellStyle name="Vírgula 7 3 6 2 4" xfId="10864"/>
    <cellStyle name="Vírgula 7 3 6 2 5" xfId="6664"/>
    <cellStyle name="Vírgula 7 3 6 2 6" xfId="11878"/>
    <cellStyle name="Vírgula 7 3 6 2 7" xfId="4839"/>
    <cellStyle name="Vírgula 7 3 6 3" xfId="1905"/>
    <cellStyle name="Vírgula 7 3 6 3 2" xfId="3862"/>
    <cellStyle name="Vírgula 7 3 6 3 2 2" xfId="14528"/>
    <cellStyle name="Vírgula 7 3 6 3 2 3" xfId="10865"/>
    <cellStyle name="Vírgula 7 3 6 3 3" xfId="10866"/>
    <cellStyle name="Vírgula 7 3 6 3 4" xfId="7501"/>
    <cellStyle name="Vírgula 7 3 6 3 5" xfId="12715"/>
    <cellStyle name="Vírgula 7 3 6 3 6" xfId="5676"/>
    <cellStyle name="Vírgula 7 3 6 4" xfId="2568"/>
    <cellStyle name="Vírgula 7 3 6 4 2" xfId="13234"/>
    <cellStyle name="Vírgula 7 3 6 4 3" xfId="10867"/>
    <cellStyle name="Vírgula 7 3 6 5" xfId="10868"/>
    <cellStyle name="Vírgula 7 3 6 6" xfId="6207"/>
    <cellStyle name="Vírgula 7 3 6 7" xfId="11421"/>
    <cellStyle name="Vírgula 7 3 6 8" xfId="4382"/>
    <cellStyle name="Vírgula 7 3 7" xfId="834"/>
    <cellStyle name="Vírgula 7 3 7 2" xfId="1907"/>
    <cellStyle name="Vírgula 7 3 7 2 2" xfId="3864"/>
    <cellStyle name="Vírgula 7 3 7 2 2 2" xfId="14530"/>
    <cellStyle name="Vírgula 7 3 7 2 2 3" xfId="10869"/>
    <cellStyle name="Vírgula 7 3 7 2 3" xfId="10870"/>
    <cellStyle name="Vírgula 7 3 7 2 4" xfId="7503"/>
    <cellStyle name="Vírgula 7 3 7 2 5" xfId="12717"/>
    <cellStyle name="Vírgula 7 3 7 2 6" xfId="5678"/>
    <cellStyle name="Vírgula 7 3 7 3" xfId="2890"/>
    <cellStyle name="Vírgula 7 3 7 3 2" xfId="13556"/>
    <cellStyle name="Vírgula 7 3 7 3 3" xfId="10871"/>
    <cellStyle name="Vírgula 7 3 7 4" xfId="10872"/>
    <cellStyle name="Vírgula 7 3 7 5" xfId="6529"/>
    <cellStyle name="Vírgula 7 3 7 6" xfId="11743"/>
    <cellStyle name="Vírgula 7 3 7 7" xfId="4704"/>
    <cellStyle name="Vírgula 7 3 8" xfId="1300"/>
    <cellStyle name="Vírgula 7 3 8 2" xfId="3257"/>
    <cellStyle name="Vírgula 7 3 8 2 2" xfId="13923"/>
    <cellStyle name="Vírgula 7 3 8 2 3" xfId="10873"/>
    <cellStyle name="Vírgula 7 3 8 3" xfId="10874"/>
    <cellStyle name="Vírgula 7 3 8 4" xfId="6896"/>
    <cellStyle name="Vírgula 7 3 8 5" xfId="12110"/>
    <cellStyle name="Vírgula 7 3 8 6" xfId="5071"/>
    <cellStyle name="Vírgula 7 3 9" xfId="244"/>
    <cellStyle name="Vírgula 7 3 9 2" xfId="2524"/>
    <cellStyle name="Vírgula 7 3 9 2 2" xfId="13190"/>
    <cellStyle name="Vírgula 7 3 9 2 3" xfId="10875"/>
    <cellStyle name="Vírgula 7 3 9 3" xfId="10876"/>
    <cellStyle name="Vírgula 7 3 9 4" xfId="6163"/>
    <cellStyle name="Vírgula 7 3 9 5" xfId="11377"/>
    <cellStyle name="Vírgula 7 3 9 6" xfId="4338"/>
    <cellStyle name="Vírgula 7 4" xfId="251"/>
    <cellStyle name="Vírgula 7 4 10" xfId="2294"/>
    <cellStyle name="Vírgula 7 4 10 2" xfId="4138"/>
    <cellStyle name="Vírgula 7 4 10 2 2" xfId="14801"/>
    <cellStyle name="Vírgula 7 4 10 2 3" xfId="10877"/>
    <cellStyle name="Vírgula 7 4 10 3" xfId="7777"/>
    <cellStyle name="Vírgula 7 4 10 4" xfId="12988"/>
    <cellStyle name="Vírgula 7 4 10 5" xfId="5949"/>
    <cellStyle name="Vírgula 7 4 11" xfId="2529"/>
    <cellStyle name="Vírgula 7 4 11 2" xfId="13195"/>
    <cellStyle name="Vírgula 7 4 11 3" xfId="10878"/>
    <cellStyle name="Vírgula 7 4 12" xfId="10879"/>
    <cellStyle name="Vírgula 7 4 13" xfId="6168"/>
    <cellStyle name="Vírgula 7 4 14" xfId="11382"/>
    <cellStyle name="Vírgula 7 4 15" xfId="4343"/>
    <cellStyle name="Vírgula 7 4 2" xfId="373"/>
    <cellStyle name="Vírgula 7 4 2 10" xfId="10880"/>
    <cellStyle name="Vírgula 7 4 2 11" xfId="6217"/>
    <cellStyle name="Vírgula 7 4 2 12" xfId="11431"/>
    <cellStyle name="Vírgula 7 4 2 13" xfId="4392"/>
    <cellStyle name="Vírgula 7 4 2 17 2 2 2" xfId="14931"/>
    <cellStyle name="Vírgula 7 4 2 2" xfId="640"/>
    <cellStyle name="Vírgula 7 4 2 2 10" xfId="6352"/>
    <cellStyle name="Vírgula 7 4 2 2 11" xfId="11566"/>
    <cellStyle name="Vírgula 7 4 2 2 12" xfId="4527"/>
    <cellStyle name="Vírgula 7 4 2 2 2" xfId="781"/>
    <cellStyle name="Vírgula 7 4 2 2 2 2" xfId="1246"/>
    <cellStyle name="Vírgula 7 4 2 2 2 2 2" xfId="1911"/>
    <cellStyle name="Vírgula 7 4 2 2 2 2 2 2" xfId="3868"/>
    <cellStyle name="Vírgula 7 4 2 2 2 2 2 2 2" xfId="14534"/>
    <cellStyle name="Vírgula 7 4 2 2 2 2 2 2 3" xfId="10881"/>
    <cellStyle name="Vírgula 7 4 2 2 2 2 2 3" xfId="10882"/>
    <cellStyle name="Vírgula 7 4 2 2 2 2 2 4" xfId="7507"/>
    <cellStyle name="Vírgula 7 4 2 2 2 2 2 5" xfId="12721"/>
    <cellStyle name="Vírgula 7 4 2 2 2 2 2 6" xfId="5682"/>
    <cellStyle name="Vírgula 7 4 2 2 2 2 3" xfId="3215"/>
    <cellStyle name="Vírgula 7 4 2 2 2 2 3 2" xfId="13881"/>
    <cellStyle name="Vírgula 7 4 2 2 2 2 3 3" xfId="10883"/>
    <cellStyle name="Vírgula 7 4 2 2 2 2 4" xfId="10884"/>
    <cellStyle name="Vírgula 7 4 2 2 2 2 5" xfId="6854"/>
    <cellStyle name="Vírgula 7 4 2 2 2 2 6" xfId="12068"/>
    <cellStyle name="Vírgula 7 4 2 2 2 2 7" xfId="5029"/>
    <cellStyle name="Vírgula 7 4 2 2 2 3" xfId="1910"/>
    <cellStyle name="Vírgula 7 4 2 2 2 3 2" xfId="3867"/>
    <cellStyle name="Vírgula 7 4 2 2 2 3 2 2" xfId="14533"/>
    <cellStyle name="Vírgula 7 4 2 2 2 3 2 3" xfId="10885"/>
    <cellStyle name="Vírgula 7 4 2 2 2 3 3" xfId="10886"/>
    <cellStyle name="Vírgula 7 4 2 2 2 3 4" xfId="7506"/>
    <cellStyle name="Vírgula 7 4 2 2 2 3 5" xfId="12720"/>
    <cellStyle name="Vírgula 7 4 2 2 2 3 6" xfId="5681"/>
    <cellStyle name="Vírgula 7 4 2 2 2 4" xfId="2848"/>
    <cellStyle name="Vírgula 7 4 2 2 2 4 2" xfId="13514"/>
    <cellStyle name="Vírgula 7 4 2 2 2 4 3" xfId="10887"/>
    <cellStyle name="Vírgula 7 4 2 2 2 5" xfId="10888"/>
    <cellStyle name="Vírgula 7 4 2 2 2 6" xfId="6487"/>
    <cellStyle name="Vírgula 7 4 2 2 2 7" xfId="11701"/>
    <cellStyle name="Vírgula 7 4 2 2 2 8" xfId="4662"/>
    <cellStyle name="Vírgula 7 4 2 2 3" xfId="787"/>
    <cellStyle name="Vírgula 7 4 2 2 3 2" xfId="1250"/>
    <cellStyle name="Vírgula 7 4 2 2 3 2 2" xfId="1913"/>
    <cellStyle name="Vírgula 7 4 2 2 3 2 2 2" xfId="3870"/>
    <cellStyle name="Vírgula 7 4 2 2 3 2 2 2 2" xfId="14536"/>
    <cellStyle name="Vírgula 7 4 2 2 3 2 2 2 3" xfId="10889"/>
    <cellStyle name="Vírgula 7 4 2 2 3 2 2 3" xfId="10890"/>
    <cellStyle name="Vírgula 7 4 2 2 3 2 2 4" xfId="7509"/>
    <cellStyle name="Vírgula 7 4 2 2 3 2 2 5" xfId="12723"/>
    <cellStyle name="Vírgula 7 4 2 2 3 2 2 6" xfId="5684"/>
    <cellStyle name="Vírgula 7 4 2 2 3 2 3" xfId="3219"/>
    <cellStyle name="Vírgula 7 4 2 2 3 2 3 2" xfId="13885"/>
    <cellStyle name="Vírgula 7 4 2 2 3 2 3 3" xfId="10891"/>
    <cellStyle name="Vírgula 7 4 2 2 3 2 4" xfId="10892"/>
    <cellStyle name="Vírgula 7 4 2 2 3 2 5" xfId="6858"/>
    <cellStyle name="Vírgula 7 4 2 2 3 2 6" xfId="12072"/>
    <cellStyle name="Vírgula 7 4 2 2 3 2 7" xfId="5033"/>
    <cellStyle name="Vírgula 7 4 2 2 3 3" xfId="1912"/>
    <cellStyle name="Vírgula 7 4 2 2 3 3 2" xfId="3869"/>
    <cellStyle name="Vírgula 7 4 2 2 3 3 2 2" xfId="14535"/>
    <cellStyle name="Vírgula 7 4 2 2 3 3 2 3" xfId="10893"/>
    <cellStyle name="Vírgula 7 4 2 2 3 3 3" xfId="10894"/>
    <cellStyle name="Vírgula 7 4 2 2 3 3 4" xfId="7508"/>
    <cellStyle name="Vírgula 7 4 2 2 3 3 5" xfId="12722"/>
    <cellStyle name="Vírgula 7 4 2 2 3 3 6" xfId="5683"/>
    <cellStyle name="Vírgula 7 4 2 2 3 4" xfId="2852"/>
    <cellStyle name="Vírgula 7 4 2 2 3 4 2" xfId="13518"/>
    <cellStyle name="Vírgula 7 4 2 2 3 4 3" xfId="10895"/>
    <cellStyle name="Vírgula 7 4 2 2 3 5" xfId="10896"/>
    <cellStyle name="Vírgula 7 4 2 2 3 6" xfId="6491"/>
    <cellStyle name="Vírgula 7 4 2 2 3 7" xfId="11705"/>
    <cellStyle name="Vírgula 7 4 2 2 3 8" xfId="4666"/>
    <cellStyle name="Vírgula 7 4 2 2 4" xfId="934"/>
    <cellStyle name="Vírgula 7 4 2 2 4 2" xfId="1914"/>
    <cellStyle name="Vírgula 7 4 2 2 4 2 2" xfId="3871"/>
    <cellStyle name="Vírgula 7 4 2 2 4 2 2 2" xfId="14537"/>
    <cellStyle name="Vírgula 7 4 2 2 4 2 2 3" xfId="10897"/>
    <cellStyle name="Vírgula 7 4 2 2 4 2 3" xfId="10898"/>
    <cellStyle name="Vírgula 7 4 2 2 4 2 4" xfId="7510"/>
    <cellStyle name="Vírgula 7 4 2 2 4 2 5" xfId="12724"/>
    <cellStyle name="Vírgula 7 4 2 2 4 2 6" xfId="5685"/>
    <cellStyle name="Vírgula 7 4 2 2 4 3" xfId="2986"/>
    <cellStyle name="Vírgula 7 4 2 2 4 3 2" xfId="13652"/>
    <cellStyle name="Vírgula 7 4 2 2 4 3 3" xfId="10899"/>
    <cellStyle name="Vírgula 7 4 2 2 4 4" xfId="10900"/>
    <cellStyle name="Vírgula 7 4 2 2 4 5" xfId="6625"/>
    <cellStyle name="Vírgula 7 4 2 2 4 6" xfId="11839"/>
    <cellStyle name="Vírgula 7 4 2 2 4 7" xfId="4800"/>
    <cellStyle name="Vírgula 7 4 2 2 5" xfId="1909"/>
    <cellStyle name="Vírgula 7 4 2 2 5 2" xfId="3866"/>
    <cellStyle name="Vírgula 7 4 2 2 5 2 2" xfId="14532"/>
    <cellStyle name="Vírgula 7 4 2 2 5 2 3" xfId="10901"/>
    <cellStyle name="Vírgula 7 4 2 2 5 3" xfId="10902"/>
    <cellStyle name="Vírgula 7 4 2 2 5 4" xfId="7505"/>
    <cellStyle name="Vírgula 7 4 2 2 5 5" xfId="12719"/>
    <cellStyle name="Vírgula 7 4 2 2 5 6" xfId="5680"/>
    <cellStyle name="Vírgula 7 4 2 2 6" xfId="2241"/>
    <cellStyle name="Vírgula 7 4 2 2 6 2" xfId="4094"/>
    <cellStyle name="Vírgula 7 4 2 2 6 2 2" xfId="14757"/>
    <cellStyle name="Vírgula 7 4 2 2 6 2 3" xfId="10903"/>
    <cellStyle name="Vírgula 7 4 2 2 6 3" xfId="10904"/>
    <cellStyle name="Vírgula 7 4 2 2 6 4" xfId="7733"/>
    <cellStyle name="Vírgula 7 4 2 2 6 5" xfId="12944"/>
    <cellStyle name="Vírgula 7 4 2 2 6 6" xfId="5905"/>
    <cellStyle name="Vírgula 7 4 2 2 7" xfId="2385"/>
    <cellStyle name="Vírgula 7 4 2 2 7 2" xfId="4229"/>
    <cellStyle name="Vírgula 7 4 2 2 7 2 2" xfId="14892"/>
    <cellStyle name="Vírgula 7 4 2 2 7 2 3" xfId="10905"/>
    <cellStyle name="Vírgula 7 4 2 2 7 3" xfId="7868"/>
    <cellStyle name="Vírgula 7 4 2 2 7 4" xfId="13079"/>
    <cellStyle name="Vírgula 7 4 2 2 7 5" xfId="6040"/>
    <cellStyle name="Vírgula 7 4 2 2 8" xfId="2713"/>
    <cellStyle name="Vírgula 7 4 2 2 8 2" xfId="13379"/>
    <cellStyle name="Vírgula 7 4 2 2 8 3" xfId="10906"/>
    <cellStyle name="Vírgula 7 4 2 2 9" xfId="10907"/>
    <cellStyle name="Vírgula 7 4 2 3" xfId="484"/>
    <cellStyle name="Vírgula 7 4 2 3 2" xfId="1044"/>
    <cellStyle name="Vírgula 7 4 2 3 2 2" xfId="1916"/>
    <cellStyle name="Vírgula 7 4 2 3 2 2 2" xfId="3873"/>
    <cellStyle name="Vírgula 7 4 2 3 2 2 2 2" xfId="14539"/>
    <cellStyle name="Vírgula 7 4 2 3 2 2 2 3" xfId="10908"/>
    <cellStyle name="Vírgula 7 4 2 3 2 2 3" xfId="10909"/>
    <cellStyle name="Vírgula 7 4 2 3 2 2 4" xfId="7512"/>
    <cellStyle name="Vírgula 7 4 2 3 2 2 5" xfId="12726"/>
    <cellStyle name="Vírgula 7 4 2 3 2 2 6" xfId="5687"/>
    <cellStyle name="Vírgula 7 4 2 3 2 3" xfId="3076"/>
    <cellStyle name="Vírgula 7 4 2 3 2 3 2" xfId="13742"/>
    <cellStyle name="Vírgula 7 4 2 3 2 3 3" xfId="10910"/>
    <cellStyle name="Vírgula 7 4 2 3 2 4" xfId="10911"/>
    <cellStyle name="Vírgula 7 4 2 3 2 5" xfId="6715"/>
    <cellStyle name="Vírgula 7 4 2 3 2 6" xfId="11929"/>
    <cellStyle name="Vírgula 7 4 2 3 2 7" xfId="4890"/>
    <cellStyle name="Vírgula 7 4 2 3 3" xfId="1915"/>
    <cellStyle name="Vírgula 7 4 2 3 3 2" xfId="3872"/>
    <cellStyle name="Vírgula 7 4 2 3 3 2 2" xfId="14538"/>
    <cellStyle name="Vírgula 7 4 2 3 3 2 3" xfId="10912"/>
    <cellStyle name="Vírgula 7 4 2 3 3 3" xfId="10913"/>
    <cellStyle name="Vírgula 7 4 2 3 3 4" xfId="7511"/>
    <cellStyle name="Vírgula 7 4 2 3 3 5" xfId="12725"/>
    <cellStyle name="Vírgula 7 4 2 3 3 6" xfId="5686"/>
    <cellStyle name="Vírgula 7 4 2 3 4" xfId="2624"/>
    <cellStyle name="Vírgula 7 4 2 3 4 2" xfId="13290"/>
    <cellStyle name="Vírgula 7 4 2 3 4 3" xfId="10914"/>
    <cellStyle name="Vírgula 7 4 2 3 5" xfId="10915"/>
    <cellStyle name="Vírgula 7 4 2 3 6" xfId="6263"/>
    <cellStyle name="Vírgula 7 4 2 3 7" xfId="11477"/>
    <cellStyle name="Vírgula 7 4 2 3 8" xfId="4438"/>
    <cellStyle name="Vírgula 7 4 2 4" xfId="691"/>
    <cellStyle name="Vírgula 7 4 2 4 2" xfId="1157"/>
    <cellStyle name="Vírgula 7 4 2 4 2 2" xfId="1918"/>
    <cellStyle name="Vírgula 7 4 2 4 2 2 2" xfId="3875"/>
    <cellStyle name="Vírgula 7 4 2 4 2 2 2 2" xfId="14541"/>
    <cellStyle name="Vírgula 7 4 2 4 2 2 2 3" xfId="10916"/>
    <cellStyle name="Vírgula 7 4 2 4 2 2 3" xfId="10917"/>
    <cellStyle name="Vírgula 7 4 2 4 2 2 4" xfId="7514"/>
    <cellStyle name="Vírgula 7 4 2 4 2 2 5" xfId="12728"/>
    <cellStyle name="Vírgula 7 4 2 4 2 2 6" xfId="5689"/>
    <cellStyle name="Vírgula 7 4 2 4 2 3" xfId="3126"/>
    <cellStyle name="Vírgula 7 4 2 4 2 3 2" xfId="13792"/>
    <cellStyle name="Vírgula 7 4 2 4 2 3 3" xfId="10918"/>
    <cellStyle name="Vírgula 7 4 2 4 2 4" xfId="10919"/>
    <cellStyle name="Vírgula 7 4 2 4 2 5" xfId="6765"/>
    <cellStyle name="Vírgula 7 4 2 4 2 6" xfId="11979"/>
    <cellStyle name="Vírgula 7 4 2 4 2 7" xfId="4940"/>
    <cellStyle name="Vírgula 7 4 2 4 3" xfId="1917"/>
    <cellStyle name="Vírgula 7 4 2 4 3 2" xfId="3874"/>
    <cellStyle name="Vírgula 7 4 2 4 3 2 2" xfId="14540"/>
    <cellStyle name="Vírgula 7 4 2 4 3 2 3" xfId="10920"/>
    <cellStyle name="Vírgula 7 4 2 4 3 3" xfId="10921"/>
    <cellStyle name="Vírgula 7 4 2 4 3 4" xfId="7513"/>
    <cellStyle name="Vírgula 7 4 2 4 3 5" xfId="12727"/>
    <cellStyle name="Vírgula 7 4 2 4 3 6" xfId="5688"/>
    <cellStyle name="Vírgula 7 4 2 4 4" xfId="2759"/>
    <cellStyle name="Vírgula 7 4 2 4 4 2" xfId="13425"/>
    <cellStyle name="Vírgula 7 4 2 4 4 3" xfId="10922"/>
    <cellStyle name="Vírgula 7 4 2 4 5" xfId="10923"/>
    <cellStyle name="Vírgula 7 4 2 4 6" xfId="6398"/>
    <cellStyle name="Vírgula 7 4 2 4 7" xfId="11612"/>
    <cellStyle name="Vírgula 7 4 2 4 8" xfId="4573"/>
    <cellStyle name="Vírgula 7 4 2 5" xfId="842"/>
    <cellStyle name="Vírgula 7 4 2 5 2" xfId="1919"/>
    <cellStyle name="Vírgula 7 4 2 5 2 2" xfId="3876"/>
    <cellStyle name="Vírgula 7 4 2 5 2 2 2" xfId="14542"/>
    <cellStyle name="Vírgula 7 4 2 5 2 2 3" xfId="10924"/>
    <cellStyle name="Vírgula 7 4 2 5 2 3" xfId="10925"/>
    <cellStyle name="Vírgula 7 4 2 5 2 4" xfId="7515"/>
    <cellStyle name="Vírgula 7 4 2 5 2 5" xfId="12729"/>
    <cellStyle name="Vírgula 7 4 2 5 2 6" xfId="5690"/>
    <cellStyle name="Vírgula 7 4 2 5 3" xfId="2897"/>
    <cellStyle name="Vírgula 7 4 2 5 3 2" xfId="13563"/>
    <cellStyle name="Vírgula 7 4 2 5 3 3" xfId="10926"/>
    <cellStyle name="Vírgula 7 4 2 5 4" xfId="10927"/>
    <cellStyle name="Vírgula 7 4 2 5 5" xfId="6536"/>
    <cellStyle name="Vírgula 7 4 2 5 6" xfId="11750"/>
    <cellStyle name="Vírgula 7 4 2 5 7" xfId="4711"/>
    <cellStyle name="Vírgula 7 4 2 6" xfId="1908"/>
    <cellStyle name="Vírgula 7 4 2 6 2" xfId="3865"/>
    <cellStyle name="Vírgula 7 4 2 6 2 2" xfId="14531"/>
    <cellStyle name="Vírgula 7 4 2 6 2 3" xfId="10928"/>
    <cellStyle name="Vírgula 7 4 2 6 3" xfId="10929"/>
    <cellStyle name="Vírgula 7 4 2 6 4" xfId="7504"/>
    <cellStyle name="Vírgula 7 4 2 6 5" xfId="12718"/>
    <cellStyle name="Vírgula 7 4 2 6 6" xfId="5679"/>
    <cellStyle name="Vírgula 7 4 2 7" xfId="2148"/>
    <cellStyle name="Vírgula 7 4 2 7 2" xfId="4004"/>
    <cellStyle name="Vírgula 7 4 2 7 2 2" xfId="14667"/>
    <cellStyle name="Vírgula 7 4 2 7 2 3" xfId="10930"/>
    <cellStyle name="Vírgula 7 4 2 7 3" xfId="10931"/>
    <cellStyle name="Vírgula 7 4 2 7 4" xfId="7643"/>
    <cellStyle name="Vírgula 7 4 2 7 5" xfId="12854"/>
    <cellStyle name="Vírgula 7 4 2 7 6" xfId="5815"/>
    <cellStyle name="Vírgula 7 4 2 8" xfId="2296"/>
    <cellStyle name="Vírgula 7 4 2 8 2" xfId="4140"/>
    <cellStyle name="Vírgula 7 4 2 8 2 2" xfId="14803"/>
    <cellStyle name="Vírgula 7 4 2 8 2 3" xfId="10932"/>
    <cellStyle name="Vírgula 7 4 2 8 3" xfId="7779"/>
    <cellStyle name="Vírgula 7 4 2 8 4" xfId="12990"/>
    <cellStyle name="Vírgula 7 4 2 8 5" xfId="5951"/>
    <cellStyle name="Vírgula 7 4 2 9" xfId="2578"/>
    <cellStyle name="Vírgula 7 4 2 9 2" xfId="13244"/>
    <cellStyle name="Vírgula 7 4 2 9 3" xfId="10933"/>
    <cellStyle name="Vírgula 7 4 3" xfId="634"/>
    <cellStyle name="Vírgula 7 4 3 10" xfId="11560"/>
    <cellStyle name="Vírgula 7 4 3 11" xfId="4521"/>
    <cellStyle name="Vírgula 7 4 3 2" xfId="775"/>
    <cellStyle name="Vírgula 7 4 3 2 2" xfId="1240"/>
    <cellStyle name="Vírgula 7 4 3 2 2 2" xfId="1922"/>
    <cellStyle name="Vírgula 7 4 3 2 2 2 2" xfId="3879"/>
    <cellStyle name="Vírgula 7 4 3 2 2 2 2 2" xfId="14545"/>
    <cellStyle name="Vírgula 7 4 3 2 2 2 2 3" xfId="10934"/>
    <cellStyle name="Vírgula 7 4 3 2 2 2 3" xfId="10935"/>
    <cellStyle name="Vírgula 7 4 3 2 2 2 4" xfId="7518"/>
    <cellStyle name="Vírgula 7 4 3 2 2 2 5" xfId="12732"/>
    <cellStyle name="Vírgula 7 4 3 2 2 2 6" xfId="5693"/>
    <cellStyle name="Vírgula 7 4 3 2 2 3" xfId="3209"/>
    <cellStyle name="Vírgula 7 4 3 2 2 3 2" xfId="13875"/>
    <cellStyle name="Vírgula 7 4 3 2 2 3 3" xfId="10936"/>
    <cellStyle name="Vírgula 7 4 3 2 2 4" xfId="10937"/>
    <cellStyle name="Vírgula 7 4 3 2 2 5" xfId="6848"/>
    <cellStyle name="Vírgula 7 4 3 2 2 6" xfId="12062"/>
    <cellStyle name="Vírgula 7 4 3 2 2 7" xfId="5023"/>
    <cellStyle name="Vírgula 7 4 3 2 3" xfId="1921"/>
    <cellStyle name="Vírgula 7 4 3 2 3 2" xfId="3878"/>
    <cellStyle name="Vírgula 7 4 3 2 3 2 2" xfId="14544"/>
    <cellStyle name="Vírgula 7 4 3 2 3 2 3" xfId="10938"/>
    <cellStyle name="Vírgula 7 4 3 2 3 3" xfId="10939"/>
    <cellStyle name="Vírgula 7 4 3 2 3 4" xfId="7517"/>
    <cellStyle name="Vírgula 7 4 3 2 3 5" xfId="12731"/>
    <cellStyle name="Vírgula 7 4 3 2 3 6" xfId="5692"/>
    <cellStyle name="Vírgula 7 4 3 2 4" xfId="2842"/>
    <cellStyle name="Vírgula 7 4 3 2 4 2" xfId="13508"/>
    <cellStyle name="Vírgula 7 4 3 2 4 3" xfId="10940"/>
    <cellStyle name="Vírgula 7 4 3 2 5" xfId="10941"/>
    <cellStyle name="Vírgula 7 4 3 2 6" xfId="6481"/>
    <cellStyle name="Vírgula 7 4 3 2 7" xfId="11695"/>
    <cellStyle name="Vírgula 7 4 3 2 8" xfId="4656"/>
    <cellStyle name="Vírgula 7 4 3 3" xfId="928"/>
    <cellStyle name="Vírgula 7 4 3 3 2" xfId="1923"/>
    <cellStyle name="Vírgula 7 4 3 3 2 2" xfId="3880"/>
    <cellStyle name="Vírgula 7 4 3 3 2 2 2" xfId="14546"/>
    <cellStyle name="Vírgula 7 4 3 3 2 2 3" xfId="10942"/>
    <cellStyle name="Vírgula 7 4 3 3 2 3" xfId="10943"/>
    <cellStyle name="Vírgula 7 4 3 3 2 4" xfId="7519"/>
    <cellStyle name="Vírgula 7 4 3 3 2 5" xfId="12733"/>
    <cellStyle name="Vírgula 7 4 3 3 2 6" xfId="5694"/>
    <cellStyle name="Vírgula 7 4 3 3 3" xfId="2980"/>
    <cellStyle name="Vírgula 7 4 3 3 3 2" xfId="13646"/>
    <cellStyle name="Vírgula 7 4 3 3 3 3" xfId="10944"/>
    <cellStyle name="Vírgula 7 4 3 3 4" xfId="10945"/>
    <cellStyle name="Vírgula 7 4 3 3 5" xfId="6619"/>
    <cellStyle name="Vírgula 7 4 3 3 6" xfId="11833"/>
    <cellStyle name="Vírgula 7 4 3 3 7" xfId="4794"/>
    <cellStyle name="Vírgula 7 4 3 4" xfId="1920"/>
    <cellStyle name="Vírgula 7 4 3 4 2" xfId="3877"/>
    <cellStyle name="Vírgula 7 4 3 4 2 2" xfId="14543"/>
    <cellStyle name="Vírgula 7 4 3 4 2 3" xfId="10946"/>
    <cellStyle name="Vírgula 7 4 3 4 3" xfId="10947"/>
    <cellStyle name="Vírgula 7 4 3 4 4" xfId="7516"/>
    <cellStyle name="Vírgula 7 4 3 4 5" xfId="12730"/>
    <cellStyle name="Vírgula 7 4 3 4 6" xfId="5691"/>
    <cellStyle name="Vírgula 7 4 3 5" xfId="2235"/>
    <cellStyle name="Vírgula 7 4 3 5 2" xfId="4088"/>
    <cellStyle name="Vírgula 7 4 3 5 2 2" xfId="14751"/>
    <cellStyle name="Vírgula 7 4 3 5 2 3" xfId="10948"/>
    <cellStyle name="Vírgula 7 4 3 5 3" xfId="10949"/>
    <cellStyle name="Vírgula 7 4 3 5 4" xfId="7727"/>
    <cellStyle name="Vírgula 7 4 3 5 5" xfId="12938"/>
    <cellStyle name="Vírgula 7 4 3 5 6" xfId="5899"/>
    <cellStyle name="Vírgula 7 4 3 6" xfId="2379"/>
    <cellStyle name="Vírgula 7 4 3 6 2" xfId="4223"/>
    <cellStyle name="Vírgula 7 4 3 6 2 2" xfId="14886"/>
    <cellStyle name="Vírgula 7 4 3 6 2 3" xfId="10950"/>
    <cellStyle name="Vírgula 7 4 3 6 3" xfId="7862"/>
    <cellStyle name="Vírgula 7 4 3 6 4" xfId="13073"/>
    <cellStyle name="Vírgula 7 4 3 6 5" xfId="6034"/>
    <cellStyle name="Vírgula 7 4 3 7" xfId="2707"/>
    <cellStyle name="Vírgula 7 4 3 7 2" xfId="13373"/>
    <cellStyle name="Vírgula 7 4 3 7 3" xfId="10951"/>
    <cellStyle name="Vírgula 7 4 3 8" xfId="10952"/>
    <cellStyle name="Vírgula 7 4 3 9" xfId="6346"/>
    <cellStyle name="Vírgula 7 4 4" xfId="482"/>
    <cellStyle name="Vírgula 7 4 4 2" xfId="1042"/>
    <cellStyle name="Vírgula 7 4 4 2 2" xfId="1925"/>
    <cellStyle name="Vírgula 7 4 4 2 2 2" xfId="3882"/>
    <cellStyle name="Vírgula 7 4 4 2 2 2 2" xfId="14548"/>
    <cellStyle name="Vírgula 7 4 4 2 2 2 3" xfId="10953"/>
    <cellStyle name="Vírgula 7 4 4 2 2 3" xfId="10954"/>
    <cellStyle name="Vírgula 7 4 4 2 2 4" xfId="7521"/>
    <cellStyle name="Vírgula 7 4 4 2 2 5" xfId="12735"/>
    <cellStyle name="Vírgula 7 4 4 2 2 6" xfId="5696"/>
    <cellStyle name="Vírgula 7 4 4 2 3" xfId="3074"/>
    <cellStyle name="Vírgula 7 4 4 2 3 2" xfId="13740"/>
    <cellStyle name="Vírgula 7 4 4 2 3 3" xfId="10955"/>
    <cellStyle name="Vírgula 7 4 4 2 4" xfId="10956"/>
    <cellStyle name="Vírgula 7 4 4 2 5" xfId="6713"/>
    <cellStyle name="Vírgula 7 4 4 2 6" xfId="11927"/>
    <cellStyle name="Vírgula 7 4 4 2 7" xfId="4888"/>
    <cellStyle name="Vírgula 7 4 4 3" xfId="1924"/>
    <cellStyle name="Vírgula 7 4 4 3 2" xfId="3881"/>
    <cellStyle name="Vírgula 7 4 4 3 2 2" xfId="14547"/>
    <cellStyle name="Vírgula 7 4 4 3 2 3" xfId="10957"/>
    <cellStyle name="Vírgula 7 4 4 3 3" xfId="10958"/>
    <cellStyle name="Vírgula 7 4 4 3 4" xfId="7520"/>
    <cellStyle name="Vírgula 7 4 4 3 5" xfId="12734"/>
    <cellStyle name="Vírgula 7 4 4 3 6" xfId="5695"/>
    <cellStyle name="Vírgula 7 4 4 4" xfId="2622"/>
    <cellStyle name="Vírgula 7 4 4 4 2" xfId="13288"/>
    <cellStyle name="Vírgula 7 4 4 4 3" xfId="10959"/>
    <cellStyle name="Vírgula 7 4 4 5" xfId="10960"/>
    <cellStyle name="Vírgula 7 4 4 6" xfId="6261"/>
    <cellStyle name="Vírgula 7 4 4 7" xfId="11475"/>
    <cellStyle name="Vírgula 7 4 4 8" xfId="4436"/>
    <cellStyle name="Vírgula 7 4 5" xfId="689"/>
    <cellStyle name="Vírgula 7 4 5 2" xfId="1155"/>
    <cellStyle name="Vírgula 7 4 5 2 2" xfId="1927"/>
    <cellStyle name="Vírgula 7 4 5 2 2 2" xfId="3884"/>
    <cellStyle name="Vírgula 7 4 5 2 2 2 2" xfId="14550"/>
    <cellStyle name="Vírgula 7 4 5 2 2 2 3" xfId="10961"/>
    <cellStyle name="Vírgula 7 4 5 2 2 3" xfId="10962"/>
    <cellStyle name="Vírgula 7 4 5 2 2 4" xfId="7523"/>
    <cellStyle name="Vírgula 7 4 5 2 2 5" xfId="12737"/>
    <cellStyle name="Vírgula 7 4 5 2 2 6" xfId="5698"/>
    <cellStyle name="Vírgula 7 4 5 2 3" xfId="3124"/>
    <cellStyle name="Vírgula 7 4 5 2 3 2" xfId="13790"/>
    <cellStyle name="Vírgula 7 4 5 2 3 3" xfId="10963"/>
    <cellStyle name="Vírgula 7 4 5 2 4" xfId="10964"/>
    <cellStyle name="Vírgula 7 4 5 2 5" xfId="6763"/>
    <cellStyle name="Vírgula 7 4 5 2 6" xfId="11977"/>
    <cellStyle name="Vírgula 7 4 5 2 7" xfId="4938"/>
    <cellStyle name="Vírgula 7 4 5 3" xfId="1926"/>
    <cellStyle name="Vírgula 7 4 5 3 2" xfId="3883"/>
    <cellStyle name="Vírgula 7 4 5 3 2 2" xfId="14549"/>
    <cellStyle name="Vírgula 7 4 5 3 2 3" xfId="10965"/>
    <cellStyle name="Vírgula 7 4 5 3 3" xfId="10966"/>
    <cellStyle name="Vírgula 7 4 5 3 4" xfId="7522"/>
    <cellStyle name="Vírgula 7 4 5 3 5" xfId="12736"/>
    <cellStyle name="Vírgula 7 4 5 3 6" xfId="5697"/>
    <cellStyle name="Vírgula 7 4 5 4" xfId="2757"/>
    <cellStyle name="Vírgula 7 4 5 4 2" xfId="13423"/>
    <cellStyle name="Vírgula 7 4 5 4 3" xfId="10967"/>
    <cellStyle name="Vírgula 7 4 5 5" xfId="10968"/>
    <cellStyle name="Vírgula 7 4 5 6" xfId="6396"/>
    <cellStyle name="Vírgula 7 4 5 7" xfId="11610"/>
    <cellStyle name="Vírgula 7 4 5 8" xfId="4571"/>
    <cellStyle name="Vírgula 7 4 6" xfId="366"/>
    <cellStyle name="Vírgula 7 4 6 2" xfId="991"/>
    <cellStyle name="Vírgula 7 4 6 2 2" xfId="1929"/>
    <cellStyle name="Vírgula 7 4 6 2 2 2" xfId="3886"/>
    <cellStyle name="Vírgula 7 4 6 2 2 2 2" xfId="14552"/>
    <cellStyle name="Vírgula 7 4 6 2 2 2 3" xfId="10969"/>
    <cellStyle name="Vírgula 7 4 6 2 2 3" xfId="10970"/>
    <cellStyle name="Vírgula 7 4 6 2 2 4" xfId="7525"/>
    <cellStyle name="Vírgula 7 4 6 2 2 5" xfId="12739"/>
    <cellStyle name="Vírgula 7 4 6 2 2 6" xfId="5700"/>
    <cellStyle name="Vírgula 7 4 6 2 3" xfId="3030"/>
    <cellStyle name="Vírgula 7 4 6 2 3 2" xfId="13696"/>
    <cellStyle name="Vírgula 7 4 6 2 3 3" xfId="10971"/>
    <cellStyle name="Vírgula 7 4 6 2 4" xfId="10972"/>
    <cellStyle name="Vírgula 7 4 6 2 5" xfId="6669"/>
    <cellStyle name="Vírgula 7 4 6 2 6" xfId="11883"/>
    <cellStyle name="Vírgula 7 4 6 2 7" xfId="4844"/>
    <cellStyle name="Vírgula 7 4 6 3" xfId="1928"/>
    <cellStyle name="Vírgula 7 4 6 3 2" xfId="3885"/>
    <cellStyle name="Vírgula 7 4 6 3 2 2" xfId="14551"/>
    <cellStyle name="Vírgula 7 4 6 3 2 3" xfId="10973"/>
    <cellStyle name="Vírgula 7 4 6 3 3" xfId="10974"/>
    <cellStyle name="Vírgula 7 4 6 3 4" xfId="7524"/>
    <cellStyle name="Vírgula 7 4 6 3 5" xfId="12738"/>
    <cellStyle name="Vírgula 7 4 6 3 6" xfId="5699"/>
    <cellStyle name="Vírgula 7 4 6 4" xfId="2573"/>
    <cellStyle name="Vírgula 7 4 6 4 2" xfId="13239"/>
    <cellStyle name="Vírgula 7 4 6 4 3" xfId="10975"/>
    <cellStyle name="Vírgula 7 4 6 5" xfId="10976"/>
    <cellStyle name="Vírgula 7 4 6 6" xfId="6212"/>
    <cellStyle name="Vírgula 7 4 6 7" xfId="11426"/>
    <cellStyle name="Vírgula 7 4 6 8" xfId="4387"/>
    <cellStyle name="Vírgula 7 4 7" xfId="840"/>
    <cellStyle name="Vírgula 7 4 7 2" xfId="1930"/>
    <cellStyle name="Vírgula 7 4 7 2 2" xfId="3887"/>
    <cellStyle name="Vírgula 7 4 7 2 2 2" xfId="14553"/>
    <cellStyle name="Vírgula 7 4 7 2 2 3" xfId="10977"/>
    <cellStyle name="Vírgula 7 4 7 2 3" xfId="10978"/>
    <cellStyle name="Vírgula 7 4 7 2 4" xfId="7526"/>
    <cellStyle name="Vírgula 7 4 7 2 5" xfId="12740"/>
    <cellStyle name="Vírgula 7 4 7 2 6" xfId="5701"/>
    <cellStyle name="Vírgula 7 4 7 3" xfId="2895"/>
    <cellStyle name="Vírgula 7 4 7 3 2" xfId="13561"/>
    <cellStyle name="Vírgula 7 4 7 3 3" xfId="10979"/>
    <cellStyle name="Vírgula 7 4 7 4" xfId="10980"/>
    <cellStyle name="Vírgula 7 4 7 5" xfId="6534"/>
    <cellStyle name="Vírgula 7 4 7 6" xfId="11748"/>
    <cellStyle name="Vírgula 7 4 7 7" xfId="4709"/>
    <cellStyle name="Vírgula 7 4 8" xfId="1305"/>
    <cellStyle name="Vírgula 7 4 8 2" xfId="3262"/>
    <cellStyle name="Vírgula 7 4 8 2 2" xfId="13928"/>
    <cellStyle name="Vírgula 7 4 8 2 3" xfId="10981"/>
    <cellStyle name="Vírgula 7 4 8 3" xfId="10982"/>
    <cellStyle name="Vírgula 7 4 8 4" xfId="6901"/>
    <cellStyle name="Vírgula 7 4 8 5" xfId="12115"/>
    <cellStyle name="Vírgula 7 4 8 6" xfId="5076"/>
    <cellStyle name="Vírgula 7 4 9" xfId="2146"/>
    <cellStyle name="Vírgula 7 4 9 2" xfId="4002"/>
    <cellStyle name="Vírgula 7 4 9 2 2" xfId="14665"/>
    <cellStyle name="Vírgula 7 4 9 2 3" xfId="10983"/>
    <cellStyle name="Vírgula 7 4 9 3" xfId="10984"/>
    <cellStyle name="Vírgula 7 4 9 4" xfId="7641"/>
    <cellStyle name="Vírgula 7 4 9 5" xfId="12852"/>
    <cellStyle name="Vírgula 7 4 9 6" xfId="5813"/>
    <cellStyle name="Vírgula 7 5" xfId="374"/>
    <cellStyle name="Vírgula 7 5 10" xfId="10985"/>
    <cellStyle name="Vírgula 7 5 11" xfId="6218"/>
    <cellStyle name="Vírgula 7 5 12" xfId="11432"/>
    <cellStyle name="Vírgula 7 5 13" xfId="4393"/>
    <cellStyle name="Vírgula 7 5 2" xfId="639"/>
    <cellStyle name="Vírgula 7 5 2 10" xfId="11565"/>
    <cellStyle name="Vírgula 7 5 2 11" xfId="4526"/>
    <cellStyle name="Vírgula 7 5 2 2" xfId="780"/>
    <cellStyle name="Vírgula 7 5 2 2 2" xfId="1245"/>
    <cellStyle name="Vírgula 7 5 2 2 2 2" xfId="1934"/>
    <cellStyle name="Vírgula 7 5 2 2 2 2 2" xfId="3891"/>
    <cellStyle name="Vírgula 7 5 2 2 2 2 2 2" xfId="14557"/>
    <cellStyle name="Vírgula 7 5 2 2 2 2 2 3" xfId="10986"/>
    <cellStyle name="Vírgula 7 5 2 2 2 2 3" xfId="10987"/>
    <cellStyle name="Vírgula 7 5 2 2 2 2 4" xfId="7530"/>
    <cellStyle name="Vírgula 7 5 2 2 2 2 5" xfId="12744"/>
    <cellStyle name="Vírgula 7 5 2 2 2 2 6" xfId="5705"/>
    <cellStyle name="Vírgula 7 5 2 2 2 3" xfId="3214"/>
    <cellStyle name="Vírgula 7 5 2 2 2 3 2" xfId="13880"/>
    <cellStyle name="Vírgula 7 5 2 2 2 3 3" xfId="10988"/>
    <cellStyle name="Vírgula 7 5 2 2 2 4" xfId="10989"/>
    <cellStyle name="Vírgula 7 5 2 2 2 5" xfId="6853"/>
    <cellStyle name="Vírgula 7 5 2 2 2 6" xfId="12067"/>
    <cellStyle name="Vírgula 7 5 2 2 2 7" xfId="5028"/>
    <cellStyle name="Vírgula 7 5 2 2 3" xfId="1933"/>
    <cellStyle name="Vírgula 7 5 2 2 3 2" xfId="3890"/>
    <cellStyle name="Vírgula 7 5 2 2 3 2 2" xfId="14556"/>
    <cellStyle name="Vírgula 7 5 2 2 3 2 3" xfId="10990"/>
    <cellStyle name="Vírgula 7 5 2 2 3 3" xfId="10991"/>
    <cellStyle name="Vírgula 7 5 2 2 3 4" xfId="7529"/>
    <cellStyle name="Vírgula 7 5 2 2 3 5" xfId="12743"/>
    <cellStyle name="Vírgula 7 5 2 2 3 6" xfId="5704"/>
    <cellStyle name="Vírgula 7 5 2 2 4" xfId="2847"/>
    <cellStyle name="Vírgula 7 5 2 2 4 2" xfId="13513"/>
    <cellStyle name="Vírgula 7 5 2 2 4 3" xfId="10992"/>
    <cellStyle name="Vírgula 7 5 2 2 5" xfId="10993"/>
    <cellStyle name="Vírgula 7 5 2 2 6" xfId="6486"/>
    <cellStyle name="Vírgula 7 5 2 2 7" xfId="11700"/>
    <cellStyle name="Vírgula 7 5 2 2 8" xfId="4661"/>
    <cellStyle name="Vírgula 7 5 2 3" xfId="933"/>
    <cellStyle name="Vírgula 7 5 2 3 2" xfId="1935"/>
    <cellStyle name="Vírgula 7 5 2 3 2 2" xfId="3892"/>
    <cellStyle name="Vírgula 7 5 2 3 2 2 2" xfId="14558"/>
    <cellStyle name="Vírgula 7 5 2 3 2 2 3" xfId="10994"/>
    <cellStyle name="Vírgula 7 5 2 3 2 3" xfId="10995"/>
    <cellStyle name="Vírgula 7 5 2 3 2 4" xfId="7531"/>
    <cellStyle name="Vírgula 7 5 2 3 2 5" xfId="12745"/>
    <cellStyle name="Vírgula 7 5 2 3 2 6" xfId="5706"/>
    <cellStyle name="Vírgula 7 5 2 3 3" xfId="2985"/>
    <cellStyle name="Vírgula 7 5 2 3 3 2" xfId="13651"/>
    <cellStyle name="Vírgula 7 5 2 3 3 3" xfId="10996"/>
    <cellStyle name="Vírgula 7 5 2 3 4" xfId="10997"/>
    <cellStyle name="Vírgula 7 5 2 3 5" xfId="6624"/>
    <cellStyle name="Vírgula 7 5 2 3 6" xfId="11838"/>
    <cellStyle name="Vírgula 7 5 2 3 7" xfId="4799"/>
    <cellStyle name="Vírgula 7 5 2 4" xfId="1932"/>
    <cellStyle name="Vírgula 7 5 2 4 2" xfId="3889"/>
    <cellStyle name="Vírgula 7 5 2 4 2 2" xfId="14555"/>
    <cellStyle name="Vírgula 7 5 2 4 2 3" xfId="10998"/>
    <cellStyle name="Vírgula 7 5 2 4 3" xfId="10999"/>
    <cellStyle name="Vírgula 7 5 2 4 4" xfId="7528"/>
    <cellStyle name="Vírgula 7 5 2 4 5" xfId="12742"/>
    <cellStyle name="Vírgula 7 5 2 4 6" xfId="5703"/>
    <cellStyle name="Vírgula 7 5 2 5" xfId="2240"/>
    <cellStyle name="Vírgula 7 5 2 5 2" xfId="4093"/>
    <cellStyle name="Vírgula 7 5 2 5 2 2" xfId="14756"/>
    <cellStyle name="Vírgula 7 5 2 5 2 3" xfId="11000"/>
    <cellStyle name="Vírgula 7 5 2 5 3" xfId="11001"/>
    <cellStyle name="Vírgula 7 5 2 5 4" xfId="7732"/>
    <cellStyle name="Vírgula 7 5 2 5 5" xfId="12943"/>
    <cellStyle name="Vírgula 7 5 2 5 6" xfId="5904"/>
    <cellStyle name="Vírgula 7 5 2 6" xfId="2384"/>
    <cellStyle name="Vírgula 7 5 2 6 2" xfId="4228"/>
    <cellStyle name="Vírgula 7 5 2 6 2 2" xfId="14891"/>
    <cellStyle name="Vírgula 7 5 2 6 2 3" xfId="11002"/>
    <cellStyle name="Vírgula 7 5 2 6 3" xfId="7867"/>
    <cellStyle name="Vírgula 7 5 2 6 4" xfId="13078"/>
    <cellStyle name="Vírgula 7 5 2 6 5" xfId="6039"/>
    <cellStyle name="Vírgula 7 5 2 7" xfId="2712"/>
    <cellStyle name="Vírgula 7 5 2 7 2" xfId="13378"/>
    <cellStyle name="Vírgula 7 5 2 7 3" xfId="11003"/>
    <cellStyle name="Vírgula 7 5 2 8" xfId="11004"/>
    <cellStyle name="Vírgula 7 5 2 9" xfId="6351"/>
    <cellStyle name="Vírgula 7 5 3" xfId="587"/>
    <cellStyle name="Vírgula 7 5 3 2" xfId="1110"/>
    <cellStyle name="Vírgula 7 5 3 2 2" xfId="1937"/>
    <cellStyle name="Vírgula 7 5 3 2 2 2" xfId="3894"/>
    <cellStyle name="Vírgula 7 5 3 2 2 2 2" xfId="14560"/>
    <cellStyle name="Vírgula 7 5 3 2 2 2 3" xfId="11005"/>
    <cellStyle name="Vírgula 7 5 3 2 2 3" xfId="11006"/>
    <cellStyle name="Vírgula 7 5 3 2 2 4" xfId="7533"/>
    <cellStyle name="Vírgula 7 5 3 2 2 5" xfId="12747"/>
    <cellStyle name="Vírgula 7 5 3 2 2 6" xfId="5708"/>
    <cellStyle name="Vírgula 7 5 3 2 3" xfId="3079"/>
    <cellStyle name="Vírgula 7 5 3 2 3 2" xfId="13745"/>
    <cellStyle name="Vírgula 7 5 3 2 3 3" xfId="11007"/>
    <cellStyle name="Vírgula 7 5 3 2 4" xfId="11008"/>
    <cellStyle name="Vírgula 7 5 3 2 5" xfId="6718"/>
    <cellStyle name="Vírgula 7 5 3 2 6" xfId="11932"/>
    <cellStyle name="Vírgula 7 5 3 2 7" xfId="4893"/>
    <cellStyle name="Vírgula 7 5 3 3" xfId="1936"/>
    <cellStyle name="Vírgula 7 5 3 3 2" xfId="3893"/>
    <cellStyle name="Vírgula 7 5 3 3 2 2" xfId="14559"/>
    <cellStyle name="Vírgula 7 5 3 3 2 3" xfId="11009"/>
    <cellStyle name="Vírgula 7 5 3 3 3" xfId="11010"/>
    <cellStyle name="Vírgula 7 5 3 3 4" xfId="7532"/>
    <cellStyle name="Vírgula 7 5 3 3 5" xfId="12746"/>
    <cellStyle name="Vírgula 7 5 3 3 6" xfId="5707"/>
    <cellStyle name="Vírgula 7 5 3 4" xfId="2662"/>
    <cellStyle name="Vírgula 7 5 3 4 2" xfId="13328"/>
    <cellStyle name="Vírgula 7 5 3 4 3" xfId="11011"/>
    <cellStyle name="Vírgula 7 5 3 5" xfId="11012"/>
    <cellStyle name="Vírgula 7 5 3 6" xfId="6301"/>
    <cellStyle name="Vírgula 7 5 3 7" xfId="11515"/>
    <cellStyle name="Vírgula 7 5 3 8" xfId="4476"/>
    <cellStyle name="Vírgula 7 5 4" xfId="730"/>
    <cellStyle name="Vírgula 7 5 4 2" xfId="1195"/>
    <cellStyle name="Vírgula 7 5 4 2 2" xfId="1939"/>
    <cellStyle name="Vírgula 7 5 4 2 2 2" xfId="3896"/>
    <cellStyle name="Vírgula 7 5 4 2 2 2 2" xfId="14562"/>
    <cellStyle name="Vírgula 7 5 4 2 2 2 3" xfId="11013"/>
    <cellStyle name="Vírgula 7 5 4 2 2 3" xfId="11014"/>
    <cellStyle name="Vírgula 7 5 4 2 2 4" xfId="7535"/>
    <cellStyle name="Vírgula 7 5 4 2 2 5" xfId="12749"/>
    <cellStyle name="Vírgula 7 5 4 2 2 6" xfId="5710"/>
    <cellStyle name="Vírgula 7 5 4 2 3" xfId="3164"/>
    <cellStyle name="Vírgula 7 5 4 2 3 2" xfId="13830"/>
    <cellStyle name="Vírgula 7 5 4 2 3 3" xfId="11015"/>
    <cellStyle name="Vírgula 7 5 4 2 4" xfId="11016"/>
    <cellStyle name="Vírgula 7 5 4 2 5" xfId="6803"/>
    <cellStyle name="Vírgula 7 5 4 2 6" xfId="12017"/>
    <cellStyle name="Vírgula 7 5 4 2 7" xfId="4978"/>
    <cellStyle name="Vírgula 7 5 4 3" xfId="1938"/>
    <cellStyle name="Vírgula 7 5 4 3 2" xfId="3895"/>
    <cellStyle name="Vírgula 7 5 4 3 2 2" xfId="14561"/>
    <cellStyle name="Vírgula 7 5 4 3 2 3" xfId="11017"/>
    <cellStyle name="Vírgula 7 5 4 3 3" xfId="11018"/>
    <cellStyle name="Vírgula 7 5 4 3 4" xfId="7534"/>
    <cellStyle name="Vírgula 7 5 4 3 5" xfId="12748"/>
    <cellStyle name="Vírgula 7 5 4 3 6" xfId="5709"/>
    <cellStyle name="Vírgula 7 5 4 4" xfId="2797"/>
    <cellStyle name="Vírgula 7 5 4 4 2" xfId="13463"/>
    <cellStyle name="Vírgula 7 5 4 4 3" xfId="11019"/>
    <cellStyle name="Vírgula 7 5 4 5" xfId="11020"/>
    <cellStyle name="Vírgula 7 5 4 6" xfId="6436"/>
    <cellStyle name="Vírgula 7 5 4 7" xfId="11650"/>
    <cellStyle name="Vírgula 7 5 4 8" xfId="4611"/>
    <cellStyle name="Vírgula 7 5 5" xfId="883"/>
    <cellStyle name="Vírgula 7 5 5 2" xfId="1940"/>
    <cellStyle name="Vírgula 7 5 5 2 2" xfId="3897"/>
    <cellStyle name="Vírgula 7 5 5 2 2 2" xfId="14563"/>
    <cellStyle name="Vírgula 7 5 5 2 2 3" xfId="11021"/>
    <cellStyle name="Vírgula 7 5 5 2 3" xfId="11022"/>
    <cellStyle name="Vírgula 7 5 5 2 4" xfId="7536"/>
    <cellStyle name="Vírgula 7 5 5 2 5" xfId="12750"/>
    <cellStyle name="Vírgula 7 5 5 2 6" xfId="5711"/>
    <cellStyle name="Vírgula 7 5 5 3" xfId="2935"/>
    <cellStyle name="Vírgula 7 5 5 3 2" xfId="13601"/>
    <cellStyle name="Vírgula 7 5 5 3 3" xfId="11023"/>
    <cellStyle name="Vírgula 7 5 5 4" xfId="11024"/>
    <cellStyle name="Vírgula 7 5 5 5" xfId="6574"/>
    <cellStyle name="Vírgula 7 5 5 6" xfId="11788"/>
    <cellStyle name="Vírgula 7 5 5 7" xfId="4749"/>
    <cellStyle name="Vírgula 7 5 6" xfId="1931"/>
    <cellStyle name="Vírgula 7 5 6 2" xfId="3888"/>
    <cellStyle name="Vírgula 7 5 6 2 2" xfId="14554"/>
    <cellStyle name="Vírgula 7 5 6 2 3" xfId="11025"/>
    <cellStyle name="Vírgula 7 5 6 3" xfId="11026"/>
    <cellStyle name="Vírgula 7 5 6 4" xfId="7527"/>
    <cellStyle name="Vírgula 7 5 6 5" xfId="12741"/>
    <cellStyle name="Vírgula 7 5 6 6" xfId="5702"/>
    <cellStyle name="Vírgula 7 5 7" xfId="2190"/>
    <cellStyle name="Vírgula 7 5 7 2" xfId="4043"/>
    <cellStyle name="Vírgula 7 5 7 2 2" xfId="14706"/>
    <cellStyle name="Vírgula 7 5 7 2 3" xfId="11027"/>
    <cellStyle name="Vírgula 7 5 7 3" xfId="11028"/>
    <cellStyle name="Vírgula 7 5 7 4" xfId="7682"/>
    <cellStyle name="Vírgula 7 5 7 5" xfId="12893"/>
    <cellStyle name="Vírgula 7 5 7 6" xfId="5854"/>
    <cellStyle name="Vírgula 7 5 8" xfId="2334"/>
    <cellStyle name="Vírgula 7 5 8 2" xfId="4178"/>
    <cellStyle name="Vírgula 7 5 8 2 2" xfId="14841"/>
    <cellStyle name="Vírgula 7 5 8 2 3" xfId="11029"/>
    <cellStyle name="Vírgula 7 5 8 3" xfId="7817"/>
    <cellStyle name="Vírgula 7 5 8 4" xfId="13028"/>
    <cellStyle name="Vírgula 7 5 8 5" xfId="5989"/>
    <cellStyle name="Vírgula 7 5 9" xfId="2579"/>
    <cellStyle name="Vírgula 7 5 9 2" xfId="13245"/>
    <cellStyle name="Vírgula 7 5 9 3" xfId="11030"/>
    <cellStyle name="Vírgula 7 6" xfId="631"/>
    <cellStyle name="Vírgula 7 6 10" xfId="11557"/>
    <cellStyle name="Vírgula 7 6 11" xfId="4518"/>
    <cellStyle name="Vírgula 7 6 2" xfId="772"/>
    <cellStyle name="Vírgula 7 6 2 2" xfId="1237"/>
    <cellStyle name="Vírgula 7 6 2 2 2" xfId="1943"/>
    <cellStyle name="Vírgula 7 6 2 2 2 2" xfId="3900"/>
    <cellStyle name="Vírgula 7 6 2 2 2 2 2" xfId="14566"/>
    <cellStyle name="Vírgula 7 6 2 2 2 2 3" xfId="11031"/>
    <cellStyle name="Vírgula 7 6 2 2 2 3" xfId="11032"/>
    <cellStyle name="Vírgula 7 6 2 2 2 4" xfId="7539"/>
    <cellStyle name="Vírgula 7 6 2 2 2 5" xfId="12753"/>
    <cellStyle name="Vírgula 7 6 2 2 2 6" xfId="5714"/>
    <cellStyle name="Vírgula 7 6 2 2 3" xfId="3206"/>
    <cellStyle name="Vírgula 7 6 2 2 3 2" xfId="13872"/>
    <cellStyle name="Vírgula 7 6 2 2 3 3" xfId="11033"/>
    <cellStyle name="Vírgula 7 6 2 2 4" xfId="11034"/>
    <cellStyle name="Vírgula 7 6 2 2 5" xfId="6845"/>
    <cellStyle name="Vírgula 7 6 2 2 6" xfId="12059"/>
    <cellStyle name="Vírgula 7 6 2 2 7" xfId="5020"/>
    <cellStyle name="Vírgula 7 6 2 3" xfId="1942"/>
    <cellStyle name="Vírgula 7 6 2 3 2" xfId="3899"/>
    <cellStyle name="Vírgula 7 6 2 3 2 2" xfId="14565"/>
    <cellStyle name="Vírgula 7 6 2 3 2 3" xfId="11035"/>
    <cellStyle name="Vírgula 7 6 2 3 3" xfId="11036"/>
    <cellStyle name="Vírgula 7 6 2 3 4" xfId="7538"/>
    <cellStyle name="Vírgula 7 6 2 3 5" xfId="12752"/>
    <cellStyle name="Vírgula 7 6 2 3 6" xfId="5713"/>
    <cellStyle name="Vírgula 7 6 2 4" xfId="2839"/>
    <cellStyle name="Vírgula 7 6 2 4 2" xfId="13505"/>
    <cellStyle name="Vírgula 7 6 2 4 3" xfId="11037"/>
    <cellStyle name="Vírgula 7 6 2 5" xfId="11038"/>
    <cellStyle name="Vírgula 7 6 2 6" xfId="6478"/>
    <cellStyle name="Vírgula 7 6 2 7" xfId="11692"/>
    <cellStyle name="Vírgula 7 6 2 8" xfId="4653"/>
    <cellStyle name="Vírgula 7 6 3" xfId="925"/>
    <cellStyle name="Vírgula 7 6 3 2" xfId="1944"/>
    <cellStyle name="Vírgula 7 6 3 2 2" xfId="3901"/>
    <cellStyle name="Vírgula 7 6 3 2 2 2" xfId="14567"/>
    <cellStyle name="Vírgula 7 6 3 2 2 3" xfId="11039"/>
    <cellStyle name="Vírgula 7 6 3 2 3" xfId="11040"/>
    <cellStyle name="Vírgula 7 6 3 2 4" xfId="7540"/>
    <cellStyle name="Vírgula 7 6 3 2 5" xfId="12754"/>
    <cellStyle name="Vírgula 7 6 3 2 6" xfId="5715"/>
    <cellStyle name="Vírgula 7 6 3 3" xfId="2977"/>
    <cellStyle name="Vírgula 7 6 3 3 2" xfId="13643"/>
    <cellStyle name="Vírgula 7 6 3 3 3" xfId="11041"/>
    <cellStyle name="Vírgula 7 6 3 4" xfId="11042"/>
    <cellStyle name="Vírgula 7 6 3 5" xfId="6616"/>
    <cellStyle name="Vírgula 7 6 3 6" xfId="11830"/>
    <cellStyle name="Vírgula 7 6 3 7" xfId="4791"/>
    <cellStyle name="Vírgula 7 6 4" xfId="1941"/>
    <cellStyle name="Vírgula 7 6 4 2" xfId="3898"/>
    <cellStyle name="Vírgula 7 6 4 2 2" xfId="14564"/>
    <cellStyle name="Vírgula 7 6 4 2 3" xfId="11043"/>
    <cellStyle name="Vírgula 7 6 4 3" xfId="11044"/>
    <cellStyle name="Vírgula 7 6 4 4" xfId="7537"/>
    <cellStyle name="Vírgula 7 6 4 5" xfId="12751"/>
    <cellStyle name="Vírgula 7 6 4 6" xfId="5712"/>
    <cellStyle name="Vírgula 7 6 5" xfId="2232"/>
    <cellStyle name="Vírgula 7 6 5 2" xfId="4085"/>
    <cellStyle name="Vírgula 7 6 5 2 2" xfId="14748"/>
    <cellStyle name="Vírgula 7 6 5 2 3" xfId="11045"/>
    <cellStyle name="Vírgula 7 6 5 3" xfId="11046"/>
    <cellStyle name="Vírgula 7 6 5 4" xfId="7724"/>
    <cellStyle name="Vírgula 7 6 5 5" xfId="12935"/>
    <cellStyle name="Vírgula 7 6 5 6" xfId="5896"/>
    <cellStyle name="Vírgula 7 6 6" xfId="2376"/>
    <cellStyle name="Vírgula 7 6 6 2" xfId="4220"/>
    <cellStyle name="Vírgula 7 6 6 2 2" xfId="14883"/>
    <cellStyle name="Vírgula 7 6 6 2 3" xfId="11047"/>
    <cellStyle name="Vírgula 7 6 6 3" xfId="7859"/>
    <cellStyle name="Vírgula 7 6 6 4" xfId="13070"/>
    <cellStyle name="Vírgula 7 6 6 5" xfId="6031"/>
    <cellStyle name="Vírgula 7 6 7" xfId="2704"/>
    <cellStyle name="Vírgula 7 6 7 2" xfId="13370"/>
    <cellStyle name="Vírgula 7 6 7 3" xfId="11048"/>
    <cellStyle name="Vírgula 7 6 8" xfId="11049"/>
    <cellStyle name="Vírgula 7 6 9" xfId="6343"/>
    <cellStyle name="Vírgula 7 7" xfId="473"/>
    <cellStyle name="Vírgula 7 7 2" xfId="1035"/>
    <cellStyle name="Vírgula 7 7 2 2" xfId="1946"/>
    <cellStyle name="Vírgula 7 7 2 2 2" xfId="3903"/>
    <cellStyle name="Vírgula 7 7 2 2 2 2" xfId="14569"/>
    <cellStyle name="Vírgula 7 7 2 2 2 3" xfId="11050"/>
    <cellStyle name="Vírgula 7 7 2 2 3" xfId="11051"/>
    <cellStyle name="Vírgula 7 7 2 2 4" xfId="7542"/>
    <cellStyle name="Vírgula 7 7 2 2 5" xfId="12756"/>
    <cellStyle name="Vírgula 7 7 2 2 6" xfId="5717"/>
    <cellStyle name="Vírgula 7 7 2 3" xfId="3067"/>
    <cellStyle name="Vírgula 7 7 2 3 2" xfId="13733"/>
    <cellStyle name="Vírgula 7 7 2 3 3" xfId="11052"/>
    <cellStyle name="Vírgula 7 7 2 4" xfId="11053"/>
    <cellStyle name="Vírgula 7 7 2 5" xfId="6706"/>
    <cellStyle name="Vírgula 7 7 2 6" xfId="11920"/>
    <cellStyle name="Vírgula 7 7 2 7" xfId="4881"/>
    <cellStyle name="Vírgula 7 7 3" xfId="1945"/>
    <cellStyle name="Vírgula 7 7 3 2" xfId="3902"/>
    <cellStyle name="Vírgula 7 7 3 2 2" xfId="14568"/>
    <cellStyle name="Vírgula 7 7 3 2 3" xfId="11054"/>
    <cellStyle name="Vírgula 7 7 3 3" xfId="11055"/>
    <cellStyle name="Vírgula 7 7 3 4" xfId="7541"/>
    <cellStyle name="Vírgula 7 7 3 5" xfId="12755"/>
    <cellStyle name="Vírgula 7 7 3 6" xfId="5716"/>
    <cellStyle name="Vírgula 7 7 4" xfId="2615"/>
    <cellStyle name="Vírgula 7 7 4 2" xfId="13281"/>
    <cellStyle name="Vírgula 7 7 4 3" xfId="11056"/>
    <cellStyle name="Vírgula 7 7 5" xfId="11057"/>
    <cellStyle name="Vírgula 7 7 6" xfId="6254"/>
    <cellStyle name="Vírgula 7 7 7" xfId="11468"/>
    <cellStyle name="Vírgula 7 7 8" xfId="4429"/>
    <cellStyle name="Vírgula 7 8" xfId="682"/>
    <cellStyle name="Vírgula 7 8 2" xfId="1148"/>
    <cellStyle name="Vírgula 7 8 2 2" xfId="1948"/>
    <cellStyle name="Vírgula 7 8 2 2 2" xfId="3905"/>
    <cellStyle name="Vírgula 7 8 2 2 2 2" xfId="14571"/>
    <cellStyle name="Vírgula 7 8 2 2 2 3" xfId="11058"/>
    <cellStyle name="Vírgula 7 8 2 2 3" xfId="11059"/>
    <cellStyle name="Vírgula 7 8 2 2 4" xfId="7544"/>
    <cellStyle name="Vírgula 7 8 2 2 5" xfId="12758"/>
    <cellStyle name="Vírgula 7 8 2 2 6" xfId="5719"/>
    <cellStyle name="Vírgula 7 8 2 3" xfId="3117"/>
    <cellStyle name="Vírgula 7 8 2 3 2" xfId="13783"/>
    <cellStyle name="Vírgula 7 8 2 3 3" xfId="11060"/>
    <cellStyle name="Vírgula 7 8 2 4" xfId="11061"/>
    <cellStyle name="Vírgula 7 8 2 5" xfId="6756"/>
    <cellStyle name="Vírgula 7 8 2 6" xfId="11970"/>
    <cellStyle name="Vírgula 7 8 2 7" xfId="4931"/>
    <cellStyle name="Vírgula 7 8 3" xfId="1947"/>
    <cellStyle name="Vírgula 7 8 3 2" xfId="3904"/>
    <cellStyle name="Vírgula 7 8 3 2 2" xfId="14570"/>
    <cellStyle name="Vírgula 7 8 3 2 3" xfId="11062"/>
    <cellStyle name="Vírgula 7 8 3 3" xfId="11063"/>
    <cellStyle name="Vírgula 7 8 3 4" xfId="7543"/>
    <cellStyle name="Vírgula 7 8 3 5" xfId="12757"/>
    <cellStyle name="Vírgula 7 8 3 6" xfId="5718"/>
    <cellStyle name="Vírgula 7 8 4" xfId="2750"/>
    <cellStyle name="Vírgula 7 8 4 2" xfId="13416"/>
    <cellStyle name="Vírgula 7 8 4 3" xfId="11064"/>
    <cellStyle name="Vírgula 7 8 5" xfId="11065"/>
    <cellStyle name="Vírgula 7 8 6" xfId="6389"/>
    <cellStyle name="Vírgula 7 8 7" xfId="11603"/>
    <cellStyle name="Vírgula 7 8 8" xfId="4564"/>
    <cellStyle name="Vírgula 7 9" xfId="357"/>
    <cellStyle name="Vírgula 7 9 2" xfId="979"/>
    <cellStyle name="Vírgula 7 9 2 2" xfId="1950"/>
    <cellStyle name="Vírgula 7 9 2 2 2" xfId="3907"/>
    <cellStyle name="Vírgula 7 9 2 2 2 2" xfId="14573"/>
    <cellStyle name="Vírgula 7 9 2 2 2 3" xfId="11066"/>
    <cellStyle name="Vírgula 7 9 2 2 3" xfId="11067"/>
    <cellStyle name="Vírgula 7 9 2 2 4" xfId="7546"/>
    <cellStyle name="Vírgula 7 9 2 2 5" xfId="12760"/>
    <cellStyle name="Vírgula 7 9 2 2 6" xfId="5721"/>
    <cellStyle name="Vírgula 7 9 2 3" xfId="3023"/>
    <cellStyle name="Vírgula 7 9 2 3 2" xfId="13689"/>
    <cellStyle name="Vírgula 7 9 2 3 3" xfId="11068"/>
    <cellStyle name="Vírgula 7 9 2 4" xfId="11069"/>
    <cellStyle name="Vírgula 7 9 2 5" xfId="6662"/>
    <cellStyle name="Vírgula 7 9 2 6" xfId="11876"/>
    <cellStyle name="Vírgula 7 9 2 7" xfId="4837"/>
    <cellStyle name="Vírgula 7 9 3" xfId="1949"/>
    <cellStyle name="Vírgula 7 9 3 2" xfId="3906"/>
    <cellStyle name="Vírgula 7 9 3 2 2" xfId="14572"/>
    <cellStyle name="Vírgula 7 9 3 2 3" xfId="11070"/>
    <cellStyle name="Vírgula 7 9 3 3" xfId="11071"/>
    <cellStyle name="Vírgula 7 9 3 4" xfId="7545"/>
    <cellStyle name="Vírgula 7 9 3 5" xfId="12759"/>
    <cellStyle name="Vírgula 7 9 3 6" xfId="5720"/>
    <cellStyle name="Vírgula 7 9 4" xfId="2566"/>
    <cellStyle name="Vírgula 7 9 4 2" xfId="13232"/>
    <cellStyle name="Vírgula 7 9 4 3" xfId="11072"/>
    <cellStyle name="Vírgula 7 9 5" xfId="11073"/>
    <cellStyle name="Vírgula 7 9 6" xfId="6205"/>
    <cellStyle name="Vírgula 7 9 7" xfId="11419"/>
    <cellStyle name="Vírgula 7 9 8" xfId="4380"/>
    <cellStyle name="Vírgula 8" xfId="59"/>
    <cellStyle name="Vírgula 8 10" xfId="1301"/>
    <cellStyle name="Vírgula 8 10 2" xfId="3258"/>
    <cellStyle name="Vírgula 8 10 2 2" xfId="13924"/>
    <cellStyle name="Vírgula 8 10 2 3" xfId="11074"/>
    <cellStyle name="Vírgula 8 10 3" xfId="11075"/>
    <cellStyle name="Vírgula 8 10 4" xfId="6897"/>
    <cellStyle name="Vírgula 8 10 5" xfId="12111"/>
    <cellStyle name="Vírgula 8 10 6" xfId="5072"/>
    <cellStyle name="Vírgula 8 11" xfId="245"/>
    <cellStyle name="Vírgula 8 11 2" xfId="2525"/>
    <cellStyle name="Vírgula 8 11 2 2" xfId="13191"/>
    <cellStyle name="Vírgula 8 11 2 3" xfId="11076"/>
    <cellStyle name="Vírgula 8 11 3" xfId="11077"/>
    <cellStyle name="Vírgula 8 11 4" xfId="6164"/>
    <cellStyle name="Vírgula 8 11 5" xfId="11378"/>
    <cellStyle name="Vírgula 8 11 6" xfId="4339"/>
    <cellStyle name="Vírgula 8 12" xfId="2141"/>
    <cellStyle name="Vírgula 8 12 2" xfId="3998"/>
    <cellStyle name="Vírgula 8 12 2 2" xfId="14661"/>
    <cellStyle name="Vírgula 8 12 2 3" xfId="11078"/>
    <cellStyle name="Vírgula 8 12 3" xfId="11079"/>
    <cellStyle name="Vírgula 8 12 4" xfId="7637"/>
    <cellStyle name="Vírgula 8 12 5" xfId="12848"/>
    <cellStyle name="Vírgula 8 12 6" xfId="5809"/>
    <cellStyle name="Vírgula 8 13" xfId="2290"/>
    <cellStyle name="Vírgula 8 13 2" xfId="4134"/>
    <cellStyle name="Vírgula 8 13 2 2" xfId="14797"/>
    <cellStyle name="Vírgula 8 13 2 3" xfId="11080"/>
    <cellStyle name="Vírgula 8 13 3" xfId="7773"/>
    <cellStyle name="Vírgula 8 13 4" xfId="12984"/>
    <cellStyle name="Vírgula 8 13 5" xfId="5945"/>
    <cellStyle name="Vírgula 8 14" xfId="2453"/>
    <cellStyle name="Vírgula 8 14 2" xfId="11081"/>
    <cellStyle name="Vírgula 8 14 3" xfId="13121"/>
    <cellStyle name="Vírgula 8 14 4" xfId="6051"/>
    <cellStyle name="Vírgula 8 15" xfId="11082"/>
    <cellStyle name="Vírgula 8 16" xfId="6092"/>
    <cellStyle name="Vírgula 8 17" xfId="11308"/>
    <cellStyle name="Vírgula 8 18" xfId="4269"/>
    <cellStyle name="Vírgula 8 2" xfId="107"/>
    <cellStyle name="Vírgula 8 2 10" xfId="2142"/>
    <cellStyle name="Vírgula 8 2 10 2" xfId="3999"/>
    <cellStyle name="Vírgula 8 2 10 2 2" xfId="14662"/>
    <cellStyle name="Vírgula 8 2 10 2 3" xfId="11083"/>
    <cellStyle name="Vírgula 8 2 10 3" xfId="11084"/>
    <cellStyle name="Vírgula 8 2 10 4" xfId="7638"/>
    <cellStyle name="Vírgula 8 2 10 5" xfId="12849"/>
    <cellStyle name="Vírgula 8 2 10 6" xfId="5810"/>
    <cellStyle name="Vírgula 8 2 11" xfId="2291"/>
    <cellStyle name="Vírgula 8 2 11 2" xfId="4135"/>
    <cellStyle name="Vírgula 8 2 11 2 2" xfId="14798"/>
    <cellStyle name="Vírgula 8 2 11 2 3" xfId="11085"/>
    <cellStyle name="Vírgula 8 2 11 3" xfId="7774"/>
    <cellStyle name="Vírgula 8 2 11 4" xfId="12985"/>
    <cellStyle name="Vírgula 8 2 11 5" xfId="5946"/>
    <cellStyle name="Vírgula 8 2 12" xfId="2465"/>
    <cellStyle name="Vírgula 8 2 12 2" xfId="11086"/>
    <cellStyle name="Vírgula 8 2 12 3" xfId="13133"/>
    <cellStyle name="Vírgula 8 2 12 4" xfId="6081"/>
    <cellStyle name="Vírgula 8 2 13" xfId="11087"/>
    <cellStyle name="Vírgula 8 2 14" xfId="6104"/>
    <cellStyle name="Vírgula 8 2 15" xfId="11320"/>
    <cellStyle name="Vírgula 8 2 16" xfId="4281"/>
    <cellStyle name="Vírgula 8 2 2" xfId="591"/>
    <cellStyle name="Vírgula 8 2 2 10" xfId="11519"/>
    <cellStyle name="Vírgula 8 2 2 11" xfId="4480"/>
    <cellStyle name="Vírgula 8 2 2 2" xfId="734"/>
    <cellStyle name="Vírgula 8 2 2 2 2" xfId="1199"/>
    <cellStyle name="Vírgula 8 2 2 2 2 2" xfId="1953"/>
    <cellStyle name="Vírgula 8 2 2 2 2 2 2" xfId="3910"/>
    <cellStyle name="Vírgula 8 2 2 2 2 2 2 2" xfId="14576"/>
    <cellStyle name="Vírgula 8 2 2 2 2 2 2 3" xfId="11088"/>
    <cellStyle name="Vírgula 8 2 2 2 2 2 3" xfId="11089"/>
    <cellStyle name="Vírgula 8 2 2 2 2 2 4" xfId="7549"/>
    <cellStyle name="Vírgula 8 2 2 2 2 2 5" xfId="12763"/>
    <cellStyle name="Vírgula 8 2 2 2 2 2 6" xfId="5724"/>
    <cellStyle name="Vírgula 8 2 2 2 2 3" xfId="3168"/>
    <cellStyle name="Vírgula 8 2 2 2 2 3 2" xfId="13834"/>
    <cellStyle name="Vírgula 8 2 2 2 2 3 3" xfId="11090"/>
    <cellStyle name="Vírgula 8 2 2 2 2 4" xfId="11091"/>
    <cellStyle name="Vírgula 8 2 2 2 2 5" xfId="6807"/>
    <cellStyle name="Vírgula 8 2 2 2 2 6" xfId="12021"/>
    <cellStyle name="Vírgula 8 2 2 2 2 7" xfId="4982"/>
    <cellStyle name="Vírgula 8 2 2 2 3" xfId="1952"/>
    <cellStyle name="Vírgula 8 2 2 2 3 2" xfId="3909"/>
    <cellStyle name="Vírgula 8 2 2 2 3 2 2" xfId="14575"/>
    <cellStyle name="Vírgula 8 2 2 2 3 2 3" xfId="11092"/>
    <cellStyle name="Vírgula 8 2 2 2 3 3" xfId="11093"/>
    <cellStyle name="Vírgula 8 2 2 2 3 4" xfId="7548"/>
    <cellStyle name="Vírgula 8 2 2 2 3 5" xfId="12762"/>
    <cellStyle name="Vírgula 8 2 2 2 3 6" xfId="5723"/>
    <cellStyle name="Vírgula 8 2 2 2 4" xfId="2801"/>
    <cellStyle name="Vírgula 8 2 2 2 4 2" xfId="13467"/>
    <cellStyle name="Vírgula 8 2 2 2 4 3" xfId="11094"/>
    <cellStyle name="Vírgula 8 2 2 2 5" xfId="11095"/>
    <cellStyle name="Vírgula 8 2 2 2 6" xfId="6440"/>
    <cellStyle name="Vírgula 8 2 2 2 7" xfId="11654"/>
    <cellStyle name="Vírgula 8 2 2 2 8" xfId="4615"/>
    <cellStyle name="Vírgula 8 2 2 3" xfId="887"/>
    <cellStyle name="Vírgula 8 2 2 3 2" xfId="1954"/>
    <cellStyle name="Vírgula 8 2 2 3 2 2" xfId="3911"/>
    <cellStyle name="Vírgula 8 2 2 3 2 2 2" xfId="14577"/>
    <cellStyle name="Vírgula 8 2 2 3 2 2 3" xfId="11096"/>
    <cellStyle name="Vírgula 8 2 2 3 2 3" xfId="11097"/>
    <cellStyle name="Vírgula 8 2 2 3 2 4" xfId="7550"/>
    <cellStyle name="Vírgula 8 2 2 3 2 5" xfId="12764"/>
    <cellStyle name="Vírgula 8 2 2 3 2 6" xfId="5725"/>
    <cellStyle name="Vírgula 8 2 2 3 3" xfId="2939"/>
    <cellStyle name="Vírgula 8 2 2 3 3 2" xfId="13605"/>
    <cellStyle name="Vírgula 8 2 2 3 3 3" xfId="11098"/>
    <cellStyle name="Vírgula 8 2 2 3 4" xfId="11099"/>
    <cellStyle name="Vírgula 8 2 2 3 5" xfId="6578"/>
    <cellStyle name="Vírgula 8 2 2 3 6" xfId="11792"/>
    <cellStyle name="Vírgula 8 2 2 3 7" xfId="4753"/>
    <cellStyle name="Vírgula 8 2 2 4" xfId="1951"/>
    <cellStyle name="Vírgula 8 2 2 4 2" xfId="3908"/>
    <cellStyle name="Vírgula 8 2 2 4 2 2" xfId="14574"/>
    <cellStyle name="Vírgula 8 2 2 4 2 3" xfId="11100"/>
    <cellStyle name="Vírgula 8 2 2 4 3" xfId="11101"/>
    <cellStyle name="Vírgula 8 2 2 4 4" xfId="7547"/>
    <cellStyle name="Vírgula 8 2 2 4 5" xfId="12761"/>
    <cellStyle name="Vírgula 8 2 2 4 6" xfId="5722"/>
    <cellStyle name="Vírgula 8 2 2 5" xfId="2194"/>
    <cellStyle name="Vírgula 8 2 2 5 2" xfId="4047"/>
    <cellStyle name="Vírgula 8 2 2 5 2 2" xfId="14710"/>
    <cellStyle name="Vírgula 8 2 2 5 2 3" xfId="11102"/>
    <cellStyle name="Vírgula 8 2 2 5 3" xfId="11103"/>
    <cellStyle name="Vírgula 8 2 2 5 4" xfId="7686"/>
    <cellStyle name="Vírgula 8 2 2 5 5" xfId="12897"/>
    <cellStyle name="Vírgula 8 2 2 5 6" xfId="5858"/>
    <cellStyle name="Vírgula 8 2 2 6" xfId="2338"/>
    <cellStyle name="Vírgula 8 2 2 6 2" xfId="4182"/>
    <cellStyle name="Vírgula 8 2 2 6 2 2" xfId="14845"/>
    <cellStyle name="Vírgula 8 2 2 6 2 3" xfId="11104"/>
    <cellStyle name="Vírgula 8 2 2 6 3" xfId="7821"/>
    <cellStyle name="Vírgula 8 2 2 6 4" xfId="13032"/>
    <cellStyle name="Vírgula 8 2 2 6 5" xfId="5993"/>
    <cellStyle name="Vírgula 8 2 2 7" xfId="2666"/>
    <cellStyle name="Vírgula 8 2 2 7 2" xfId="13332"/>
    <cellStyle name="Vírgula 8 2 2 7 3" xfId="11105"/>
    <cellStyle name="Vírgula 8 2 2 8" xfId="11106"/>
    <cellStyle name="Vírgula 8 2 2 9" xfId="6305"/>
    <cellStyle name="Vírgula 8 2 3" xfId="636"/>
    <cellStyle name="Vírgula 8 2 3 10" xfId="11562"/>
    <cellStyle name="Vírgula 8 2 3 11" xfId="4523"/>
    <cellStyle name="Vírgula 8 2 3 2" xfId="777"/>
    <cellStyle name="Vírgula 8 2 3 2 2" xfId="1242"/>
    <cellStyle name="Vírgula 8 2 3 2 2 2" xfId="1957"/>
    <cellStyle name="Vírgula 8 2 3 2 2 2 2" xfId="3914"/>
    <cellStyle name="Vírgula 8 2 3 2 2 2 2 2" xfId="14580"/>
    <cellStyle name="Vírgula 8 2 3 2 2 2 2 3" xfId="11107"/>
    <cellStyle name="Vírgula 8 2 3 2 2 2 3" xfId="11108"/>
    <cellStyle name="Vírgula 8 2 3 2 2 2 4" xfId="7553"/>
    <cellStyle name="Vírgula 8 2 3 2 2 2 5" xfId="12767"/>
    <cellStyle name="Vírgula 8 2 3 2 2 2 6" xfId="5728"/>
    <cellStyle name="Vírgula 8 2 3 2 2 3" xfId="3211"/>
    <cellStyle name="Vírgula 8 2 3 2 2 3 2" xfId="13877"/>
    <cellStyle name="Vírgula 8 2 3 2 2 3 3" xfId="11109"/>
    <cellStyle name="Vírgula 8 2 3 2 2 4" xfId="11110"/>
    <cellStyle name="Vírgula 8 2 3 2 2 5" xfId="6850"/>
    <cellStyle name="Vírgula 8 2 3 2 2 6" xfId="12064"/>
    <cellStyle name="Vírgula 8 2 3 2 2 7" xfId="5025"/>
    <cellStyle name="Vírgula 8 2 3 2 3" xfId="1956"/>
    <cellStyle name="Vírgula 8 2 3 2 3 2" xfId="3913"/>
    <cellStyle name="Vírgula 8 2 3 2 3 2 2" xfId="14579"/>
    <cellStyle name="Vírgula 8 2 3 2 3 2 3" xfId="11111"/>
    <cellStyle name="Vírgula 8 2 3 2 3 3" xfId="11112"/>
    <cellStyle name="Vírgula 8 2 3 2 3 4" xfId="7552"/>
    <cellStyle name="Vírgula 8 2 3 2 3 5" xfId="12766"/>
    <cellStyle name="Vírgula 8 2 3 2 3 6" xfId="5727"/>
    <cellStyle name="Vírgula 8 2 3 2 4" xfId="2844"/>
    <cellStyle name="Vírgula 8 2 3 2 4 2" xfId="13510"/>
    <cellStyle name="Vírgula 8 2 3 2 4 3" xfId="11113"/>
    <cellStyle name="Vírgula 8 2 3 2 5" xfId="11114"/>
    <cellStyle name="Vírgula 8 2 3 2 6" xfId="6483"/>
    <cellStyle name="Vírgula 8 2 3 2 7" xfId="11697"/>
    <cellStyle name="Vírgula 8 2 3 2 8" xfId="4658"/>
    <cellStyle name="Vírgula 8 2 3 3" xfId="930"/>
    <cellStyle name="Vírgula 8 2 3 3 2" xfId="1958"/>
    <cellStyle name="Vírgula 8 2 3 3 2 2" xfId="3915"/>
    <cellStyle name="Vírgula 8 2 3 3 2 2 2" xfId="14581"/>
    <cellStyle name="Vírgula 8 2 3 3 2 2 3" xfId="11115"/>
    <cellStyle name="Vírgula 8 2 3 3 2 3" xfId="11116"/>
    <cellStyle name="Vírgula 8 2 3 3 2 4" xfId="7554"/>
    <cellStyle name="Vírgula 8 2 3 3 2 5" xfId="12768"/>
    <cellStyle name="Vírgula 8 2 3 3 2 6" xfId="5729"/>
    <cellStyle name="Vírgula 8 2 3 3 3" xfId="2982"/>
    <cellStyle name="Vírgula 8 2 3 3 3 2" xfId="13648"/>
    <cellStyle name="Vírgula 8 2 3 3 3 3" xfId="11117"/>
    <cellStyle name="Vírgula 8 2 3 3 4" xfId="11118"/>
    <cellStyle name="Vírgula 8 2 3 3 5" xfId="6621"/>
    <cellStyle name="Vírgula 8 2 3 3 6" xfId="11835"/>
    <cellStyle name="Vírgula 8 2 3 3 7" xfId="4796"/>
    <cellStyle name="Vírgula 8 2 3 4" xfId="1955"/>
    <cellStyle name="Vírgula 8 2 3 4 2" xfId="3912"/>
    <cellStyle name="Vírgula 8 2 3 4 2 2" xfId="14578"/>
    <cellStyle name="Vírgula 8 2 3 4 2 3" xfId="11119"/>
    <cellStyle name="Vírgula 8 2 3 4 3" xfId="11120"/>
    <cellStyle name="Vírgula 8 2 3 4 4" xfId="7551"/>
    <cellStyle name="Vírgula 8 2 3 4 5" xfId="12765"/>
    <cellStyle name="Vírgula 8 2 3 4 6" xfId="5726"/>
    <cellStyle name="Vírgula 8 2 3 5" xfId="2237"/>
    <cellStyle name="Vírgula 8 2 3 5 2" xfId="4090"/>
    <cellStyle name="Vírgula 8 2 3 5 2 2" xfId="14753"/>
    <cellStyle name="Vírgula 8 2 3 5 2 3" xfId="11121"/>
    <cellStyle name="Vírgula 8 2 3 5 3" xfId="11122"/>
    <cellStyle name="Vírgula 8 2 3 5 4" xfId="7729"/>
    <cellStyle name="Vírgula 8 2 3 5 5" xfId="12940"/>
    <cellStyle name="Vírgula 8 2 3 5 6" xfId="5901"/>
    <cellStyle name="Vírgula 8 2 3 6" xfId="2381"/>
    <cellStyle name="Vírgula 8 2 3 6 2" xfId="4225"/>
    <cellStyle name="Vírgula 8 2 3 6 2 2" xfId="14888"/>
    <cellStyle name="Vírgula 8 2 3 6 2 3" xfId="11123"/>
    <cellStyle name="Vírgula 8 2 3 6 3" xfId="7864"/>
    <cellStyle name="Vírgula 8 2 3 6 4" xfId="13075"/>
    <cellStyle name="Vírgula 8 2 3 6 5" xfId="6036"/>
    <cellStyle name="Vírgula 8 2 3 7" xfId="2709"/>
    <cellStyle name="Vírgula 8 2 3 7 2" xfId="13375"/>
    <cellStyle name="Vírgula 8 2 3 7 3" xfId="11124"/>
    <cellStyle name="Vírgula 8 2 3 8" xfId="11125"/>
    <cellStyle name="Vírgula 8 2 3 9" xfId="6348"/>
    <cellStyle name="Vírgula 8 2 4" xfId="477"/>
    <cellStyle name="Vírgula 8 2 4 2" xfId="1039"/>
    <cellStyle name="Vírgula 8 2 4 2 2" xfId="1960"/>
    <cellStyle name="Vírgula 8 2 4 2 2 2" xfId="3917"/>
    <cellStyle name="Vírgula 8 2 4 2 2 2 2" xfId="14583"/>
    <cellStyle name="Vírgula 8 2 4 2 2 2 3" xfId="11126"/>
    <cellStyle name="Vírgula 8 2 4 2 2 3" xfId="11127"/>
    <cellStyle name="Vírgula 8 2 4 2 2 4" xfId="7556"/>
    <cellStyle name="Vírgula 8 2 4 2 2 5" xfId="12770"/>
    <cellStyle name="Vírgula 8 2 4 2 2 6" xfId="5731"/>
    <cellStyle name="Vírgula 8 2 4 2 3" xfId="3071"/>
    <cellStyle name="Vírgula 8 2 4 2 3 2" xfId="13737"/>
    <cellStyle name="Vírgula 8 2 4 2 3 3" xfId="11128"/>
    <cellStyle name="Vírgula 8 2 4 2 4" xfId="11129"/>
    <cellStyle name="Vírgula 8 2 4 2 5" xfId="6710"/>
    <cellStyle name="Vírgula 8 2 4 2 6" xfId="11924"/>
    <cellStyle name="Vírgula 8 2 4 2 7" xfId="4885"/>
    <cellStyle name="Vírgula 8 2 4 3" xfId="1959"/>
    <cellStyle name="Vírgula 8 2 4 3 2" xfId="3916"/>
    <cellStyle name="Vírgula 8 2 4 3 2 2" xfId="14582"/>
    <cellStyle name="Vírgula 8 2 4 3 2 3" xfId="11130"/>
    <cellStyle name="Vírgula 8 2 4 3 3" xfId="11131"/>
    <cellStyle name="Vírgula 8 2 4 3 4" xfId="7555"/>
    <cellStyle name="Vírgula 8 2 4 3 5" xfId="12769"/>
    <cellStyle name="Vírgula 8 2 4 3 6" xfId="5730"/>
    <cellStyle name="Vírgula 8 2 4 4" xfId="2619"/>
    <cellStyle name="Vírgula 8 2 4 4 2" xfId="13285"/>
    <cellStyle name="Vírgula 8 2 4 4 3" xfId="11132"/>
    <cellStyle name="Vírgula 8 2 4 5" xfId="11133"/>
    <cellStyle name="Vírgula 8 2 4 6" xfId="6258"/>
    <cellStyle name="Vírgula 8 2 4 7" xfId="11472"/>
    <cellStyle name="Vírgula 8 2 4 8" xfId="4433"/>
    <cellStyle name="Vírgula 8 2 5" xfId="686"/>
    <cellStyle name="Vírgula 8 2 5 2" xfId="1152"/>
    <cellStyle name="Vírgula 8 2 5 2 2" xfId="1962"/>
    <cellStyle name="Vírgula 8 2 5 2 2 2" xfId="3919"/>
    <cellStyle name="Vírgula 8 2 5 2 2 2 2" xfId="14585"/>
    <cellStyle name="Vírgula 8 2 5 2 2 2 3" xfId="11134"/>
    <cellStyle name="Vírgula 8 2 5 2 2 3" xfId="11135"/>
    <cellStyle name="Vírgula 8 2 5 2 2 4" xfId="7558"/>
    <cellStyle name="Vírgula 8 2 5 2 2 5" xfId="12772"/>
    <cellStyle name="Vírgula 8 2 5 2 2 6" xfId="5733"/>
    <cellStyle name="Vírgula 8 2 5 2 3" xfId="3121"/>
    <cellStyle name="Vírgula 8 2 5 2 3 2" xfId="13787"/>
    <cellStyle name="Vírgula 8 2 5 2 3 3" xfId="11136"/>
    <cellStyle name="Vírgula 8 2 5 2 4" xfId="11137"/>
    <cellStyle name="Vírgula 8 2 5 2 5" xfId="6760"/>
    <cellStyle name="Vírgula 8 2 5 2 6" xfId="11974"/>
    <cellStyle name="Vírgula 8 2 5 2 7" xfId="4935"/>
    <cellStyle name="Vírgula 8 2 5 3" xfId="1961"/>
    <cellStyle name="Vírgula 8 2 5 3 2" xfId="3918"/>
    <cellStyle name="Vírgula 8 2 5 3 2 2" xfId="14584"/>
    <cellStyle name="Vírgula 8 2 5 3 2 3" xfId="11138"/>
    <cellStyle name="Vírgula 8 2 5 3 3" xfId="11139"/>
    <cellStyle name="Vírgula 8 2 5 3 4" xfId="7557"/>
    <cellStyle name="Vírgula 8 2 5 3 5" xfId="12771"/>
    <cellStyle name="Vírgula 8 2 5 3 6" xfId="5732"/>
    <cellStyle name="Vírgula 8 2 5 4" xfId="2754"/>
    <cellStyle name="Vírgula 8 2 5 4 2" xfId="13420"/>
    <cellStyle name="Vírgula 8 2 5 4 3" xfId="11140"/>
    <cellStyle name="Vírgula 8 2 5 5" xfId="11141"/>
    <cellStyle name="Vírgula 8 2 5 6" xfId="6393"/>
    <cellStyle name="Vírgula 8 2 5 7" xfId="11607"/>
    <cellStyle name="Vírgula 8 2 5 8" xfId="4568"/>
    <cellStyle name="Vírgula 8 2 6" xfId="361"/>
    <cellStyle name="Vírgula 8 2 6 2" xfId="983"/>
    <cellStyle name="Vírgula 8 2 6 2 2" xfId="1964"/>
    <cellStyle name="Vírgula 8 2 6 2 2 2" xfId="3921"/>
    <cellStyle name="Vírgula 8 2 6 2 2 2 2" xfId="14587"/>
    <cellStyle name="Vírgula 8 2 6 2 2 2 3" xfId="11142"/>
    <cellStyle name="Vírgula 8 2 6 2 2 3" xfId="11143"/>
    <cellStyle name="Vírgula 8 2 6 2 2 4" xfId="7560"/>
    <cellStyle name="Vírgula 8 2 6 2 2 5" xfId="12774"/>
    <cellStyle name="Vírgula 8 2 6 2 2 6" xfId="5735"/>
    <cellStyle name="Vírgula 8 2 6 2 3" xfId="3027"/>
    <cellStyle name="Vírgula 8 2 6 2 3 2" xfId="13693"/>
    <cellStyle name="Vírgula 8 2 6 2 3 3" xfId="11144"/>
    <cellStyle name="Vírgula 8 2 6 2 4" xfId="11145"/>
    <cellStyle name="Vírgula 8 2 6 2 5" xfId="6666"/>
    <cellStyle name="Vírgula 8 2 6 2 6" xfId="11880"/>
    <cellStyle name="Vírgula 8 2 6 2 7" xfId="4841"/>
    <cellStyle name="Vírgula 8 2 6 3" xfId="1963"/>
    <cellStyle name="Vírgula 8 2 6 3 2" xfId="3920"/>
    <cellStyle name="Vírgula 8 2 6 3 2 2" xfId="14586"/>
    <cellStyle name="Vírgula 8 2 6 3 2 3" xfId="11146"/>
    <cellStyle name="Vírgula 8 2 6 3 3" xfId="11147"/>
    <cellStyle name="Vírgula 8 2 6 3 4" xfId="7559"/>
    <cellStyle name="Vírgula 8 2 6 3 5" xfId="12773"/>
    <cellStyle name="Vírgula 8 2 6 3 6" xfId="5734"/>
    <cellStyle name="Vírgula 8 2 6 4" xfId="2570"/>
    <cellStyle name="Vírgula 8 2 6 4 2" xfId="13236"/>
    <cellStyle name="Vírgula 8 2 6 4 3" xfId="11148"/>
    <cellStyle name="Vírgula 8 2 6 5" xfId="11149"/>
    <cellStyle name="Vírgula 8 2 6 6" xfId="6209"/>
    <cellStyle name="Vírgula 8 2 6 7" xfId="11423"/>
    <cellStyle name="Vírgula 8 2 6 8" xfId="4384"/>
    <cellStyle name="Vírgula 8 2 7" xfId="836"/>
    <cellStyle name="Vírgula 8 2 7 2" xfId="1965"/>
    <cellStyle name="Vírgula 8 2 7 2 2" xfId="3922"/>
    <cellStyle name="Vírgula 8 2 7 2 2 2" xfId="14588"/>
    <cellStyle name="Vírgula 8 2 7 2 2 3" xfId="11150"/>
    <cellStyle name="Vírgula 8 2 7 2 3" xfId="11151"/>
    <cellStyle name="Vírgula 8 2 7 2 4" xfId="7561"/>
    <cellStyle name="Vírgula 8 2 7 2 5" xfId="12775"/>
    <cellStyle name="Vírgula 8 2 7 2 6" xfId="5736"/>
    <cellStyle name="Vírgula 8 2 7 3" xfId="2892"/>
    <cellStyle name="Vírgula 8 2 7 3 2" xfId="13558"/>
    <cellStyle name="Vírgula 8 2 7 3 3" xfId="11152"/>
    <cellStyle name="Vírgula 8 2 7 4" xfId="11153"/>
    <cellStyle name="Vírgula 8 2 7 5" xfId="6531"/>
    <cellStyle name="Vírgula 8 2 7 6" xfId="11745"/>
    <cellStyle name="Vírgula 8 2 7 7" xfId="4706"/>
    <cellStyle name="Vírgula 8 2 8" xfId="1302"/>
    <cellStyle name="Vírgula 8 2 8 2" xfId="3259"/>
    <cellStyle name="Vírgula 8 2 8 2 2" xfId="13925"/>
    <cellStyle name="Vírgula 8 2 8 2 3" xfId="11154"/>
    <cellStyle name="Vírgula 8 2 8 3" xfId="11155"/>
    <cellStyle name="Vírgula 8 2 8 4" xfId="6898"/>
    <cellStyle name="Vírgula 8 2 8 5" xfId="12112"/>
    <cellStyle name="Vírgula 8 2 8 6" xfId="5073"/>
    <cellStyle name="Vírgula 8 2 9" xfId="246"/>
    <cellStyle name="Vírgula 8 2 9 2" xfId="2526"/>
    <cellStyle name="Vírgula 8 2 9 2 2" xfId="13192"/>
    <cellStyle name="Vírgula 8 2 9 2 3" xfId="11156"/>
    <cellStyle name="Vírgula 8 2 9 3" xfId="11157"/>
    <cellStyle name="Vírgula 8 2 9 4" xfId="6165"/>
    <cellStyle name="Vírgula 8 2 9 5" xfId="11379"/>
    <cellStyle name="Vírgula 8 2 9 6" xfId="4340"/>
    <cellStyle name="Vírgula 8 3" xfId="144"/>
    <cellStyle name="Vírgula 8 3 10" xfId="2143"/>
    <cellStyle name="Vírgula 8 3 10 2" xfId="4000"/>
    <cellStyle name="Vírgula 8 3 10 2 2" xfId="14663"/>
    <cellStyle name="Vírgula 8 3 10 2 3" xfId="11158"/>
    <cellStyle name="Vírgula 8 3 10 3" xfId="11159"/>
    <cellStyle name="Vírgula 8 3 10 4" xfId="7639"/>
    <cellStyle name="Vírgula 8 3 10 5" xfId="12850"/>
    <cellStyle name="Vírgula 8 3 10 6" xfId="5811"/>
    <cellStyle name="Vírgula 8 3 11" xfId="2292"/>
    <cellStyle name="Vírgula 8 3 11 2" xfId="4136"/>
    <cellStyle name="Vírgula 8 3 11 2 2" xfId="14799"/>
    <cellStyle name="Vírgula 8 3 11 2 3" xfId="11160"/>
    <cellStyle name="Vírgula 8 3 11 3" xfId="7775"/>
    <cellStyle name="Vírgula 8 3 11 4" xfId="12986"/>
    <cellStyle name="Vírgula 8 3 11 5" xfId="5947"/>
    <cellStyle name="Vírgula 8 3 12" xfId="2480"/>
    <cellStyle name="Vírgula 8 3 12 2" xfId="11161"/>
    <cellStyle name="Vírgula 8 3 12 3" xfId="13148"/>
    <cellStyle name="Vírgula 8 3 12 4" xfId="6082"/>
    <cellStyle name="Vírgula 8 3 13" xfId="11162"/>
    <cellStyle name="Vírgula 8 3 14" xfId="6119"/>
    <cellStyle name="Vírgula 8 3 15" xfId="11335"/>
    <cellStyle name="Vírgula 8 3 16" xfId="4296"/>
    <cellStyle name="Vírgula 8 3 2" xfId="592"/>
    <cellStyle name="Vírgula 8 3 2 10" xfId="11520"/>
    <cellStyle name="Vírgula 8 3 2 11" xfId="4481"/>
    <cellStyle name="Vírgula 8 3 2 2" xfId="735"/>
    <cellStyle name="Vírgula 8 3 2 2 2" xfId="1200"/>
    <cellStyle name="Vírgula 8 3 2 2 2 2" xfId="1968"/>
    <cellStyle name="Vírgula 8 3 2 2 2 2 2" xfId="3925"/>
    <cellStyle name="Vírgula 8 3 2 2 2 2 2 2" xfId="14591"/>
    <cellStyle name="Vírgula 8 3 2 2 2 2 2 3" xfId="11163"/>
    <cellStyle name="Vírgula 8 3 2 2 2 2 3" xfId="11164"/>
    <cellStyle name="Vírgula 8 3 2 2 2 2 4" xfId="7564"/>
    <cellStyle name="Vírgula 8 3 2 2 2 2 5" xfId="12778"/>
    <cellStyle name="Vírgula 8 3 2 2 2 2 6" xfId="5739"/>
    <cellStyle name="Vírgula 8 3 2 2 2 3" xfId="3169"/>
    <cellStyle name="Vírgula 8 3 2 2 2 3 2" xfId="13835"/>
    <cellStyle name="Vírgula 8 3 2 2 2 3 3" xfId="11165"/>
    <cellStyle name="Vírgula 8 3 2 2 2 4" xfId="11166"/>
    <cellStyle name="Vírgula 8 3 2 2 2 5" xfId="6808"/>
    <cellStyle name="Vírgula 8 3 2 2 2 6" xfId="12022"/>
    <cellStyle name="Vírgula 8 3 2 2 2 7" xfId="4983"/>
    <cellStyle name="Vírgula 8 3 2 2 3" xfId="1967"/>
    <cellStyle name="Vírgula 8 3 2 2 3 2" xfId="3924"/>
    <cellStyle name="Vírgula 8 3 2 2 3 2 2" xfId="14590"/>
    <cellStyle name="Vírgula 8 3 2 2 3 2 3" xfId="11167"/>
    <cellStyle name="Vírgula 8 3 2 2 3 3" xfId="11168"/>
    <cellStyle name="Vírgula 8 3 2 2 3 4" xfId="7563"/>
    <cellStyle name="Vírgula 8 3 2 2 3 5" xfId="12777"/>
    <cellStyle name="Vírgula 8 3 2 2 3 6" xfId="5738"/>
    <cellStyle name="Vírgula 8 3 2 2 4" xfId="2802"/>
    <cellStyle name="Vírgula 8 3 2 2 4 2" xfId="13468"/>
    <cellStyle name="Vírgula 8 3 2 2 4 3" xfId="11169"/>
    <cellStyle name="Vírgula 8 3 2 2 5" xfId="11170"/>
    <cellStyle name="Vírgula 8 3 2 2 6" xfId="6441"/>
    <cellStyle name="Vírgula 8 3 2 2 7" xfId="11655"/>
    <cellStyle name="Vírgula 8 3 2 2 8" xfId="4616"/>
    <cellStyle name="Vírgula 8 3 2 3" xfId="888"/>
    <cellStyle name="Vírgula 8 3 2 3 2" xfId="1969"/>
    <cellStyle name="Vírgula 8 3 2 3 2 2" xfId="3926"/>
    <cellStyle name="Vírgula 8 3 2 3 2 2 2" xfId="14592"/>
    <cellStyle name="Vírgula 8 3 2 3 2 2 3" xfId="11171"/>
    <cellStyle name="Vírgula 8 3 2 3 2 3" xfId="11172"/>
    <cellStyle name="Vírgula 8 3 2 3 2 4" xfId="7565"/>
    <cellStyle name="Vírgula 8 3 2 3 2 5" xfId="12779"/>
    <cellStyle name="Vírgula 8 3 2 3 2 6" xfId="5740"/>
    <cellStyle name="Vírgula 8 3 2 3 3" xfId="2940"/>
    <cellStyle name="Vírgula 8 3 2 3 3 2" xfId="13606"/>
    <cellStyle name="Vírgula 8 3 2 3 3 3" xfId="11173"/>
    <cellStyle name="Vírgula 8 3 2 3 4" xfId="11174"/>
    <cellStyle name="Vírgula 8 3 2 3 5" xfId="6579"/>
    <cellStyle name="Vírgula 8 3 2 3 6" xfId="11793"/>
    <cellStyle name="Vírgula 8 3 2 3 7" xfId="4754"/>
    <cellStyle name="Vírgula 8 3 2 4" xfId="1966"/>
    <cellStyle name="Vírgula 8 3 2 4 2" xfId="3923"/>
    <cellStyle name="Vírgula 8 3 2 4 2 2" xfId="14589"/>
    <cellStyle name="Vírgula 8 3 2 4 2 3" xfId="11175"/>
    <cellStyle name="Vírgula 8 3 2 4 3" xfId="11176"/>
    <cellStyle name="Vírgula 8 3 2 4 4" xfId="7562"/>
    <cellStyle name="Vírgula 8 3 2 4 5" xfId="12776"/>
    <cellStyle name="Vírgula 8 3 2 4 6" xfId="5737"/>
    <cellStyle name="Vírgula 8 3 2 5" xfId="2195"/>
    <cellStyle name="Vírgula 8 3 2 5 2" xfId="4048"/>
    <cellStyle name="Vírgula 8 3 2 5 2 2" xfId="14711"/>
    <cellStyle name="Vírgula 8 3 2 5 2 3" xfId="11177"/>
    <cellStyle name="Vírgula 8 3 2 5 3" xfId="11178"/>
    <cellStyle name="Vírgula 8 3 2 5 4" xfId="7687"/>
    <cellStyle name="Vírgula 8 3 2 5 5" xfId="12898"/>
    <cellStyle name="Vírgula 8 3 2 5 6" xfId="5859"/>
    <cellStyle name="Vírgula 8 3 2 6" xfId="2339"/>
    <cellStyle name="Vírgula 8 3 2 6 2" xfId="4183"/>
    <cellStyle name="Vírgula 8 3 2 6 2 2" xfId="14846"/>
    <cellStyle name="Vírgula 8 3 2 6 2 3" xfId="11179"/>
    <cellStyle name="Vírgula 8 3 2 6 3" xfId="7822"/>
    <cellStyle name="Vírgula 8 3 2 6 4" xfId="13033"/>
    <cellStyle name="Vírgula 8 3 2 6 5" xfId="5994"/>
    <cellStyle name="Vírgula 8 3 2 7" xfId="2667"/>
    <cellStyle name="Vírgula 8 3 2 7 2" xfId="13333"/>
    <cellStyle name="Vírgula 8 3 2 7 3" xfId="11180"/>
    <cellStyle name="Vírgula 8 3 2 8" xfId="11181"/>
    <cellStyle name="Vírgula 8 3 2 9" xfId="6306"/>
    <cellStyle name="Vírgula 8 3 3" xfId="637"/>
    <cellStyle name="Vírgula 8 3 3 10" xfId="11563"/>
    <cellStyle name="Vírgula 8 3 3 11" xfId="4524"/>
    <cellStyle name="Vírgula 8 3 3 2" xfId="778"/>
    <cellStyle name="Vírgula 8 3 3 2 2" xfId="1243"/>
    <cellStyle name="Vírgula 8 3 3 2 2 2" xfId="1972"/>
    <cellStyle name="Vírgula 8 3 3 2 2 2 2" xfId="3929"/>
    <cellStyle name="Vírgula 8 3 3 2 2 2 2 2" xfId="14595"/>
    <cellStyle name="Vírgula 8 3 3 2 2 2 2 3" xfId="11182"/>
    <cellStyle name="Vírgula 8 3 3 2 2 2 3" xfId="11183"/>
    <cellStyle name="Vírgula 8 3 3 2 2 2 4" xfId="7568"/>
    <cellStyle name="Vírgula 8 3 3 2 2 2 5" xfId="12782"/>
    <cellStyle name="Vírgula 8 3 3 2 2 2 6" xfId="5743"/>
    <cellStyle name="Vírgula 8 3 3 2 2 3" xfId="3212"/>
    <cellStyle name="Vírgula 8 3 3 2 2 3 2" xfId="13878"/>
    <cellStyle name="Vírgula 8 3 3 2 2 3 3" xfId="11184"/>
    <cellStyle name="Vírgula 8 3 3 2 2 4" xfId="11185"/>
    <cellStyle name="Vírgula 8 3 3 2 2 5" xfId="6851"/>
    <cellStyle name="Vírgula 8 3 3 2 2 6" xfId="12065"/>
    <cellStyle name="Vírgula 8 3 3 2 2 7" xfId="5026"/>
    <cellStyle name="Vírgula 8 3 3 2 3" xfId="1971"/>
    <cellStyle name="Vírgula 8 3 3 2 3 2" xfId="3928"/>
    <cellStyle name="Vírgula 8 3 3 2 3 2 2" xfId="14594"/>
    <cellStyle name="Vírgula 8 3 3 2 3 2 3" xfId="11186"/>
    <cellStyle name="Vírgula 8 3 3 2 3 3" xfId="11187"/>
    <cellStyle name="Vírgula 8 3 3 2 3 4" xfId="7567"/>
    <cellStyle name="Vírgula 8 3 3 2 3 5" xfId="12781"/>
    <cellStyle name="Vírgula 8 3 3 2 3 6" xfId="5742"/>
    <cellStyle name="Vírgula 8 3 3 2 4" xfId="2845"/>
    <cellStyle name="Vírgula 8 3 3 2 4 2" xfId="13511"/>
    <cellStyle name="Vírgula 8 3 3 2 4 3" xfId="11188"/>
    <cellStyle name="Vírgula 8 3 3 2 5" xfId="11189"/>
    <cellStyle name="Vírgula 8 3 3 2 6" xfId="6484"/>
    <cellStyle name="Vírgula 8 3 3 2 7" xfId="11698"/>
    <cellStyle name="Vírgula 8 3 3 2 8" xfId="4659"/>
    <cellStyle name="Vírgula 8 3 3 3" xfId="931"/>
    <cellStyle name="Vírgula 8 3 3 3 2" xfId="1973"/>
    <cellStyle name="Vírgula 8 3 3 3 2 2" xfId="3930"/>
    <cellStyle name="Vírgula 8 3 3 3 2 2 2" xfId="14596"/>
    <cellStyle name="Vírgula 8 3 3 3 2 2 3" xfId="11190"/>
    <cellStyle name="Vírgula 8 3 3 3 2 3" xfId="11191"/>
    <cellStyle name="Vírgula 8 3 3 3 2 4" xfId="7569"/>
    <cellStyle name="Vírgula 8 3 3 3 2 5" xfId="12783"/>
    <cellStyle name="Vírgula 8 3 3 3 2 6" xfId="5744"/>
    <cellStyle name="Vírgula 8 3 3 3 3" xfId="2983"/>
    <cellStyle name="Vírgula 8 3 3 3 3 2" xfId="13649"/>
    <cellStyle name="Vírgula 8 3 3 3 3 3" xfId="11192"/>
    <cellStyle name="Vírgula 8 3 3 3 4" xfId="11193"/>
    <cellStyle name="Vírgula 8 3 3 3 5" xfId="6622"/>
    <cellStyle name="Vírgula 8 3 3 3 6" xfId="11836"/>
    <cellStyle name="Vírgula 8 3 3 3 7" xfId="4797"/>
    <cellStyle name="Vírgula 8 3 3 4" xfId="1970"/>
    <cellStyle name="Vírgula 8 3 3 4 2" xfId="3927"/>
    <cellStyle name="Vírgula 8 3 3 4 2 2" xfId="14593"/>
    <cellStyle name="Vírgula 8 3 3 4 2 3" xfId="11194"/>
    <cellStyle name="Vírgula 8 3 3 4 3" xfId="11195"/>
    <cellStyle name="Vírgula 8 3 3 4 4" xfId="7566"/>
    <cellStyle name="Vírgula 8 3 3 4 5" xfId="12780"/>
    <cellStyle name="Vírgula 8 3 3 4 6" xfId="5741"/>
    <cellStyle name="Vírgula 8 3 3 5" xfId="2238"/>
    <cellStyle name="Vírgula 8 3 3 5 2" xfId="4091"/>
    <cellStyle name="Vírgula 8 3 3 5 2 2" xfId="14754"/>
    <cellStyle name="Vírgula 8 3 3 5 2 3" xfId="11196"/>
    <cellStyle name="Vírgula 8 3 3 5 3" xfId="11197"/>
    <cellStyle name="Vírgula 8 3 3 5 4" xfId="7730"/>
    <cellStyle name="Vírgula 8 3 3 5 5" xfId="12941"/>
    <cellStyle name="Vírgula 8 3 3 5 6" xfId="5902"/>
    <cellStyle name="Vírgula 8 3 3 6" xfId="2382"/>
    <cellStyle name="Vírgula 8 3 3 6 2" xfId="4226"/>
    <cellStyle name="Vírgula 8 3 3 6 2 2" xfId="14889"/>
    <cellStyle name="Vírgula 8 3 3 6 2 3" xfId="11198"/>
    <cellStyle name="Vírgula 8 3 3 6 3" xfId="7865"/>
    <cellStyle name="Vírgula 8 3 3 6 4" xfId="13076"/>
    <cellStyle name="Vírgula 8 3 3 6 5" xfId="6037"/>
    <cellStyle name="Vírgula 8 3 3 7" xfId="2710"/>
    <cellStyle name="Vírgula 8 3 3 7 2" xfId="13376"/>
    <cellStyle name="Vírgula 8 3 3 7 3" xfId="11199"/>
    <cellStyle name="Vírgula 8 3 3 8" xfId="11200"/>
    <cellStyle name="Vírgula 8 3 3 9" xfId="6349"/>
    <cellStyle name="Vírgula 8 3 4" xfId="478"/>
    <cellStyle name="Vírgula 8 3 4 2" xfId="1040"/>
    <cellStyle name="Vírgula 8 3 4 2 2" xfId="1975"/>
    <cellStyle name="Vírgula 8 3 4 2 2 2" xfId="3932"/>
    <cellStyle name="Vírgula 8 3 4 2 2 2 2" xfId="14598"/>
    <cellStyle name="Vírgula 8 3 4 2 2 2 3" xfId="11201"/>
    <cellStyle name="Vírgula 8 3 4 2 2 3" xfId="11202"/>
    <cellStyle name="Vírgula 8 3 4 2 2 4" xfId="7571"/>
    <cellStyle name="Vírgula 8 3 4 2 2 5" xfId="12785"/>
    <cellStyle name="Vírgula 8 3 4 2 2 6" xfId="5746"/>
    <cellStyle name="Vírgula 8 3 4 2 3" xfId="3072"/>
    <cellStyle name="Vírgula 8 3 4 2 3 2" xfId="13738"/>
    <cellStyle name="Vírgula 8 3 4 2 3 3" xfId="11203"/>
    <cellStyle name="Vírgula 8 3 4 2 4" xfId="11204"/>
    <cellStyle name="Vírgula 8 3 4 2 5" xfId="6711"/>
    <cellStyle name="Vírgula 8 3 4 2 6" xfId="11925"/>
    <cellStyle name="Vírgula 8 3 4 2 7" xfId="4886"/>
    <cellStyle name="Vírgula 8 3 4 3" xfId="1974"/>
    <cellStyle name="Vírgula 8 3 4 3 2" xfId="3931"/>
    <cellStyle name="Vírgula 8 3 4 3 2 2" xfId="14597"/>
    <cellStyle name="Vírgula 8 3 4 3 2 3" xfId="11205"/>
    <cellStyle name="Vírgula 8 3 4 3 3" xfId="11206"/>
    <cellStyle name="Vírgula 8 3 4 3 4" xfId="7570"/>
    <cellStyle name="Vírgula 8 3 4 3 5" xfId="12784"/>
    <cellStyle name="Vírgula 8 3 4 3 6" xfId="5745"/>
    <cellStyle name="Vírgula 8 3 4 4" xfId="2620"/>
    <cellStyle name="Vírgula 8 3 4 4 2" xfId="13286"/>
    <cellStyle name="Vírgula 8 3 4 4 3" xfId="11207"/>
    <cellStyle name="Vírgula 8 3 4 5" xfId="11208"/>
    <cellStyle name="Vírgula 8 3 4 6" xfId="6259"/>
    <cellStyle name="Vírgula 8 3 4 7" xfId="11473"/>
    <cellStyle name="Vírgula 8 3 4 8" xfId="4434"/>
    <cellStyle name="Vírgula 8 3 5" xfId="687"/>
    <cellStyle name="Vírgula 8 3 5 2" xfId="1153"/>
    <cellStyle name="Vírgula 8 3 5 2 2" xfId="1977"/>
    <cellStyle name="Vírgula 8 3 5 2 2 2" xfId="3934"/>
    <cellStyle name="Vírgula 8 3 5 2 2 2 2" xfId="14600"/>
    <cellStyle name="Vírgula 8 3 5 2 2 2 3" xfId="11209"/>
    <cellStyle name="Vírgula 8 3 5 2 2 3" xfId="11210"/>
    <cellStyle name="Vírgula 8 3 5 2 2 4" xfId="7573"/>
    <cellStyle name="Vírgula 8 3 5 2 2 5" xfId="12787"/>
    <cellStyle name="Vírgula 8 3 5 2 2 6" xfId="5748"/>
    <cellStyle name="Vírgula 8 3 5 2 3" xfId="3122"/>
    <cellStyle name="Vírgula 8 3 5 2 3 2" xfId="13788"/>
    <cellStyle name="Vírgula 8 3 5 2 3 3" xfId="11211"/>
    <cellStyle name="Vírgula 8 3 5 2 4" xfId="11212"/>
    <cellStyle name="Vírgula 8 3 5 2 5" xfId="6761"/>
    <cellStyle name="Vírgula 8 3 5 2 6" xfId="11975"/>
    <cellStyle name="Vírgula 8 3 5 2 7" xfId="4936"/>
    <cellStyle name="Vírgula 8 3 5 3" xfId="1976"/>
    <cellStyle name="Vírgula 8 3 5 3 2" xfId="3933"/>
    <cellStyle name="Vírgula 8 3 5 3 2 2" xfId="14599"/>
    <cellStyle name="Vírgula 8 3 5 3 2 3" xfId="11213"/>
    <cellStyle name="Vírgula 8 3 5 3 3" xfId="11214"/>
    <cellStyle name="Vírgula 8 3 5 3 4" xfId="7572"/>
    <cellStyle name="Vírgula 8 3 5 3 5" xfId="12786"/>
    <cellStyle name="Vírgula 8 3 5 3 6" xfId="5747"/>
    <cellStyle name="Vírgula 8 3 5 4" xfId="2755"/>
    <cellStyle name="Vírgula 8 3 5 4 2" xfId="13421"/>
    <cellStyle name="Vírgula 8 3 5 4 3" xfId="11215"/>
    <cellStyle name="Vírgula 8 3 5 5" xfId="11216"/>
    <cellStyle name="Vírgula 8 3 5 6" xfId="6394"/>
    <cellStyle name="Vírgula 8 3 5 7" xfId="11608"/>
    <cellStyle name="Vírgula 8 3 5 8" xfId="4569"/>
    <cellStyle name="Vírgula 8 3 6" xfId="362"/>
    <cellStyle name="Vírgula 8 3 6 2" xfId="984"/>
    <cellStyle name="Vírgula 8 3 6 2 2" xfId="1979"/>
    <cellStyle name="Vírgula 8 3 6 2 2 2" xfId="3936"/>
    <cellStyle name="Vírgula 8 3 6 2 2 2 2" xfId="14602"/>
    <cellStyle name="Vírgula 8 3 6 2 2 2 3" xfId="11217"/>
    <cellStyle name="Vírgula 8 3 6 2 2 3" xfId="11218"/>
    <cellStyle name="Vírgula 8 3 6 2 2 4" xfId="7575"/>
    <cellStyle name="Vírgula 8 3 6 2 2 5" xfId="12789"/>
    <cellStyle name="Vírgula 8 3 6 2 2 6" xfId="5750"/>
    <cellStyle name="Vírgula 8 3 6 2 3" xfId="3028"/>
    <cellStyle name="Vírgula 8 3 6 2 3 2" xfId="13694"/>
    <cellStyle name="Vírgula 8 3 6 2 3 3" xfId="11219"/>
    <cellStyle name="Vírgula 8 3 6 2 4" xfId="11220"/>
    <cellStyle name="Vírgula 8 3 6 2 5" xfId="6667"/>
    <cellStyle name="Vírgula 8 3 6 2 6" xfId="11881"/>
    <cellStyle name="Vírgula 8 3 6 2 7" xfId="4842"/>
    <cellStyle name="Vírgula 8 3 6 3" xfId="1978"/>
    <cellStyle name="Vírgula 8 3 6 3 2" xfId="3935"/>
    <cellStyle name="Vírgula 8 3 6 3 2 2" xfId="14601"/>
    <cellStyle name="Vírgula 8 3 6 3 2 3" xfId="11221"/>
    <cellStyle name="Vírgula 8 3 6 3 3" xfId="11222"/>
    <cellStyle name="Vírgula 8 3 6 3 4" xfId="7574"/>
    <cellStyle name="Vírgula 8 3 6 3 5" xfId="12788"/>
    <cellStyle name="Vírgula 8 3 6 3 6" xfId="5749"/>
    <cellStyle name="Vírgula 8 3 6 4" xfId="2571"/>
    <cellStyle name="Vírgula 8 3 6 4 2" xfId="13237"/>
    <cellStyle name="Vírgula 8 3 6 4 3" xfId="11223"/>
    <cellStyle name="Vírgula 8 3 6 5" xfId="11224"/>
    <cellStyle name="Vírgula 8 3 6 6" xfId="6210"/>
    <cellStyle name="Vírgula 8 3 6 7" xfId="11424"/>
    <cellStyle name="Vírgula 8 3 6 8" xfId="4385"/>
    <cellStyle name="Vírgula 8 3 7" xfId="837"/>
    <cellStyle name="Vírgula 8 3 7 2" xfId="1980"/>
    <cellStyle name="Vírgula 8 3 7 2 2" xfId="3937"/>
    <cellStyle name="Vírgula 8 3 7 2 2 2" xfId="14603"/>
    <cellStyle name="Vírgula 8 3 7 2 2 3" xfId="11225"/>
    <cellStyle name="Vírgula 8 3 7 2 3" xfId="11226"/>
    <cellStyle name="Vírgula 8 3 7 2 4" xfId="7576"/>
    <cellStyle name="Vírgula 8 3 7 2 5" xfId="12790"/>
    <cellStyle name="Vírgula 8 3 7 2 6" xfId="5751"/>
    <cellStyle name="Vírgula 8 3 7 3" xfId="2893"/>
    <cellStyle name="Vírgula 8 3 7 3 2" xfId="13559"/>
    <cellStyle name="Vírgula 8 3 7 3 3" xfId="11227"/>
    <cellStyle name="Vírgula 8 3 7 4" xfId="11228"/>
    <cellStyle name="Vírgula 8 3 7 5" xfId="6532"/>
    <cellStyle name="Vírgula 8 3 7 6" xfId="11746"/>
    <cellStyle name="Vírgula 8 3 7 7" xfId="4707"/>
    <cellStyle name="Vírgula 8 3 8" xfId="1303"/>
    <cellStyle name="Vírgula 8 3 8 2" xfId="3260"/>
    <cellStyle name="Vírgula 8 3 8 2 2" xfId="13926"/>
    <cellStyle name="Vírgula 8 3 8 2 3" xfId="11229"/>
    <cellStyle name="Vírgula 8 3 8 3" xfId="11230"/>
    <cellStyle name="Vírgula 8 3 8 4" xfId="6899"/>
    <cellStyle name="Vírgula 8 3 8 5" xfId="12113"/>
    <cellStyle name="Vírgula 8 3 8 6" xfId="5074"/>
    <cellStyle name="Vírgula 8 3 9" xfId="247"/>
    <cellStyle name="Vírgula 8 3 9 2" xfId="2527"/>
    <cellStyle name="Vírgula 8 3 9 2 2" xfId="13193"/>
    <cellStyle name="Vírgula 8 3 9 2 3" xfId="11231"/>
    <cellStyle name="Vírgula 8 3 9 3" xfId="11232"/>
    <cellStyle name="Vírgula 8 3 9 4" xfId="6166"/>
    <cellStyle name="Vírgula 8 3 9 5" xfId="11380"/>
    <cellStyle name="Vírgula 8 3 9 6" xfId="4341"/>
    <cellStyle name="Vírgula 8 4" xfId="590"/>
    <cellStyle name="Vírgula 8 4 10" xfId="11518"/>
    <cellStyle name="Vírgula 8 4 11" xfId="4479"/>
    <cellStyle name="Vírgula 8 4 2" xfId="733"/>
    <cellStyle name="Vírgula 8 4 2 2" xfId="1198"/>
    <cellStyle name="Vírgula 8 4 2 2 2" xfId="1983"/>
    <cellStyle name="Vírgula 8 4 2 2 2 2" xfId="3940"/>
    <cellStyle name="Vírgula 8 4 2 2 2 2 2" xfId="14606"/>
    <cellStyle name="Vírgula 8 4 2 2 2 2 3" xfId="11233"/>
    <cellStyle name="Vírgula 8 4 2 2 2 3" xfId="11234"/>
    <cellStyle name="Vírgula 8 4 2 2 2 4" xfId="7579"/>
    <cellStyle name="Vírgula 8 4 2 2 2 5" xfId="12793"/>
    <cellStyle name="Vírgula 8 4 2 2 2 6" xfId="5754"/>
    <cellStyle name="Vírgula 8 4 2 2 3" xfId="3167"/>
    <cellStyle name="Vírgula 8 4 2 2 3 2" xfId="13833"/>
    <cellStyle name="Vírgula 8 4 2 2 3 3" xfId="11235"/>
    <cellStyle name="Vírgula 8 4 2 2 4" xfId="11236"/>
    <cellStyle name="Vírgula 8 4 2 2 5" xfId="6806"/>
    <cellStyle name="Vírgula 8 4 2 2 6" xfId="12020"/>
    <cellStyle name="Vírgula 8 4 2 2 7" xfId="4981"/>
    <cellStyle name="Vírgula 8 4 2 3" xfId="1982"/>
    <cellStyle name="Vírgula 8 4 2 3 2" xfId="3939"/>
    <cellStyle name="Vírgula 8 4 2 3 2 2" xfId="14605"/>
    <cellStyle name="Vírgula 8 4 2 3 2 3" xfId="11237"/>
    <cellStyle name="Vírgula 8 4 2 3 3" xfId="11238"/>
    <cellStyle name="Vírgula 8 4 2 3 4" xfId="7578"/>
    <cellStyle name="Vírgula 8 4 2 3 5" xfId="12792"/>
    <cellStyle name="Vírgula 8 4 2 3 6" xfId="5753"/>
    <cellStyle name="Vírgula 8 4 2 4" xfId="2800"/>
    <cellStyle name="Vírgula 8 4 2 4 2" xfId="13466"/>
    <cellStyle name="Vírgula 8 4 2 4 3" xfId="11239"/>
    <cellStyle name="Vírgula 8 4 2 5" xfId="11240"/>
    <cellStyle name="Vírgula 8 4 2 6" xfId="6439"/>
    <cellStyle name="Vírgula 8 4 2 7" xfId="11653"/>
    <cellStyle name="Vírgula 8 4 2 8" xfId="4614"/>
    <cellStyle name="Vírgula 8 4 3" xfId="886"/>
    <cellStyle name="Vírgula 8 4 3 2" xfId="1984"/>
    <cellStyle name="Vírgula 8 4 3 2 2" xfId="3941"/>
    <cellStyle name="Vírgula 8 4 3 2 2 2" xfId="14607"/>
    <cellStyle name="Vírgula 8 4 3 2 2 3" xfId="11241"/>
    <cellStyle name="Vírgula 8 4 3 2 3" xfId="11242"/>
    <cellStyle name="Vírgula 8 4 3 2 4" xfId="7580"/>
    <cellStyle name="Vírgula 8 4 3 2 5" xfId="12794"/>
    <cellStyle name="Vírgula 8 4 3 2 6" xfId="5755"/>
    <cellStyle name="Vírgula 8 4 3 3" xfId="2938"/>
    <cellStyle name="Vírgula 8 4 3 3 2" xfId="13604"/>
    <cellStyle name="Vírgula 8 4 3 3 3" xfId="11243"/>
    <cellStyle name="Vírgula 8 4 3 4" xfId="11244"/>
    <cellStyle name="Vírgula 8 4 3 5" xfId="6577"/>
    <cellStyle name="Vírgula 8 4 3 6" xfId="11791"/>
    <cellStyle name="Vírgula 8 4 3 7" xfId="4752"/>
    <cellStyle name="Vírgula 8 4 4" xfId="1981"/>
    <cellStyle name="Vírgula 8 4 4 2" xfId="3938"/>
    <cellStyle name="Vírgula 8 4 4 2 2" xfId="14604"/>
    <cellStyle name="Vírgula 8 4 4 2 3" xfId="11245"/>
    <cellStyle name="Vírgula 8 4 4 3" xfId="11246"/>
    <cellStyle name="Vírgula 8 4 4 4" xfId="7577"/>
    <cellStyle name="Vírgula 8 4 4 5" xfId="12791"/>
    <cellStyle name="Vírgula 8 4 4 6" xfId="5752"/>
    <cellStyle name="Vírgula 8 4 5" xfId="2193"/>
    <cellStyle name="Vírgula 8 4 5 2" xfId="4046"/>
    <cellStyle name="Vírgula 8 4 5 2 2" xfId="14709"/>
    <cellStyle name="Vírgula 8 4 5 2 3" xfId="11247"/>
    <cellStyle name="Vírgula 8 4 5 3" xfId="11248"/>
    <cellStyle name="Vírgula 8 4 5 4" xfId="7685"/>
    <cellStyle name="Vírgula 8 4 5 5" xfId="12896"/>
    <cellStyle name="Vírgula 8 4 5 6" xfId="5857"/>
    <cellStyle name="Vírgula 8 4 6" xfId="2337"/>
    <cellStyle name="Vírgula 8 4 6 2" xfId="4181"/>
    <cellStyle name="Vírgula 8 4 6 2 2" xfId="14844"/>
    <cellStyle name="Vírgula 8 4 6 2 3" xfId="11249"/>
    <cellStyle name="Vírgula 8 4 6 3" xfId="7820"/>
    <cellStyle name="Vírgula 8 4 6 4" xfId="13031"/>
    <cellStyle name="Vírgula 8 4 6 5" xfId="5992"/>
    <cellStyle name="Vírgula 8 4 7" xfId="2665"/>
    <cellStyle name="Vírgula 8 4 7 2" xfId="13331"/>
    <cellStyle name="Vírgula 8 4 7 3" xfId="11250"/>
    <cellStyle name="Vírgula 8 4 8" xfId="11251"/>
    <cellStyle name="Vírgula 8 4 9" xfId="6304"/>
    <cellStyle name="Vírgula 8 5" xfId="635"/>
    <cellStyle name="Vírgula 8 5 10" xfId="11561"/>
    <cellStyle name="Vírgula 8 5 11" xfId="4522"/>
    <cellStyle name="Vírgula 8 5 2" xfId="776"/>
    <cellStyle name="Vírgula 8 5 2 2" xfId="1241"/>
    <cellStyle name="Vírgula 8 5 2 2 2" xfId="1987"/>
    <cellStyle name="Vírgula 8 5 2 2 2 2" xfId="3944"/>
    <cellStyle name="Vírgula 8 5 2 2 2 2 2" xfId="14610"/>
    <cellStyle name="Vírgula 8 5 2 2 2 2 3" xfId="11252"/>
    <cellStyle name="Vírgula 8 5 2 2 2 3" xfId="11253"/>
    <cellStyle name="Vírgula 8 5 2 2 2 4" xfId="7583"/>
    <cellStyle name="Vírgula 8 5 2 2 2 5" xfId="12797"/>
    <cellStyle name="Vírgula 8 5 2 2 2 6" xfId="5758"/>
    <cellStyle name="Vírgula 8 5 2 2 3" xfId="3210"/>
    <cellStyle name="Vírgula 8 5 2 2 3 2" xfId="13876"/>
    <cellStyle name="Vírgula 8 5 2 2 3 3" xfId="11254"/>
    <cellStyle name="Vírgula 8 5 2 2 4" xfId="11255"/>
    <cellStyle name="Vírgula 8 5 2 2 5" xfId="6849"/>
    <cellStyle name="Vírgula 8 5 2 2 6" xfId="12063"/>
    <cellStyle name="Vírgula 8 5 2 2 7" xfId="5024"/>
    <cellStyle name="Vírgula 8 5 2 3" xfId="1986"/>
    <cellStyle name="Vírgula 8 5 2 3 2" xfId="3943"/>
    <cellStyle name="Vírgula 8 5 2 3 2 2" xfId="14609"/>
    <cellStyle name="Vírgula 8 5 2 3 2 3" xfId="11256"/>
    <cellStyle name="Vírgula 8 5 2 3 3" xfId="11257"/>
    <cellStyle name="Vírgula 8 5 2 3 4" xfId="7582"/>
    <cellStyle name="Vírgula 8 5 2 3 5" xfId="12796"/>
    <cellStyle name="Vírgula 8 5 2 3 6" xfId="5757"/>
    <cellStyle name="Vírgula 8 5 2 4" xfId="2843"/>
    <cellStyle name="Vírgula 8 5 2 4 2" xfId="13509"/>
    <cellStyle name="Vírgula 8 5 2 4 3" xfId="11258"/>
    <cellStyle name="Vírgula 8 5 2 5" xfId="11259"/>
    <cellStyle name="Vírgula 8 5 2 6" xfId="6482"/>
    <cellStyle name="Vírgula 8 5 2 7" xfId="11696"/>
    <cellStyle name="Vírgula 8 5 2 8" xfId="4657"/>
    <cellStyle name="Vírgula 8 5 3" xfId="929"/>
    <cellStyle name="Vírgula 8 5 3 2" xfId="1988"/>
    <cellStyle name="Vírgula 8 5 3 2 2" xfId="3945"/>
    <cellStyle name="Vírgula 8 5 3 2 2 2" xfId="14611"/>
    <cellStyle name="Vírgula 8 5 3 2 2 3" xfId="11260"/>
    <cellStyle name="Vírgula 8 5 3 2 3" xfId="11261"/>
    <cellStyle name="Vírgula 8 5 3 2 4" xfId="7584"/>
    <cellStyle name="Vírgula 8 5 3 2 5" xfId="12798"/>
    <cellStyle name="Vírgula 8 5 3 2 6" xfId="5759"/>
    <cellStyle name="Vírgula 8 5 3 3" xfId="2981"/>
    <cellStyle name="Vírgula 8 5 3 3 2" xfId="13647"/>
    <cellStyle name="Vírgula 8 5 3 3 3" xfId="11262"/>
    <cellStyle name="Vírgula 8 5 3 4" xfId="11263"/>
    <cellStyle name="Vírgula 8 5 3 5" xfId="6620"/>
    <cellStyle name="Vírgula 8 5 3 6" xfId="11834"/>
    <cellStyle name="Vírgula 8 5 3 7" xfId="4795"/>
    <cellStyle name="Vírgula 8 5 4" xfId="1985"/>
    <cellStyle name="Vírgula 8 5 4 2" xfId="3942"/>
    <cellStyle name="Vírgula 8 5 4 2 2" xfId="14608"/>
    <cellStyle name="Vírgula 8 5 4 2 3" xfId="11264"/>
    <cellStyle name="Vírgula 8 5 4 3" xfId="11265"/>
    <cellStyle name="Vírgula 8 5 4 4" xfId="7581"/>
    <cellStyle name="Vírgula 8 5 4 5" xfId="12795"/>
    <cellStyle name="Vírgula 8 5 4 6" xfId="5756"/>
    <cellStyle name="Vírgula 8 5 5" xfId="2236"/>
    <cellStyle name="Vírgula 8 5 5 2" xfId="4089"/>
    <cellStyle name="Vírgula 8 5 5 2 2" xfId="14752"/>
    <cellStyle name="Vírgula 8 5 5 2 3" xfId="11266"/>
    <cellStyle name="Vírgula 8 5 5 3" xfId="11267"/>
    <cellStyle name="Vírgula 8 5 5 4" xfId="7728"/>
    <cellStyle name="Vírgula 8 5 5 5" xfId="12939"/>
    <cellStyle name="Vírgula 8 5 5 6" xfId="5900"/>
    <cellStyle name="Vírgula 8 5 6" xfId="2380"/>
    <cellStyle name="Vírgula 8 5 6 2" xfId="4224"/>
    <cellStyle name="Vírgula 8 5 6 2 2" xfId="14887"/>
    <cellStyle name="Vírgula 8 5 6 2 3" xfId="11268"/>
    <cellStyle name="Vírgula 8 5 6 3" xfId="7863"/>
    <cellStyle name="Vírgula 8 5 6 4" xfId="13074"/>
    <cellStyle name="Vírgula 8 5 6 5" xfId="6035"/>
    <cellStyle name="Vírgula 8 5 7" xfId="2708"/>
    <cellStyle name="Vírgula 8 5 7 2" xfId="13374"/>
    <cellStyle name="Vírgula 8 5 7 3" xfId="11269"/>
    <cellStyle name="Vírgula 8 5 8" xfId="11270"/>
    <cellStyle name="Vírgula 8 5 9" xfId="6347"/>
    <cellStyle name="Vírgula 8 6" xfId="476"/>
    <cellStyle name="Vírgula 8 6 2" xfId="1038"/>
    <cellStyle name="Vírgula 8 6 2 2" xfId="1990"/>
    <cellStyle name="Vírgula 8 6 2 2 2" xfId="3947"/>
    <cellStyle name="Vírgula 8 6 2 2 2 2" xfId="14613"/>
    <cellStyle name="Vírgula 8 6 2 2 2 3" xfId="11271"/>
    <cellStyle name="Vírgula 8 6 2 2 3" xfId="11272"/>
    <cellStyle name="Vírgula 8 6 2 2 4" xfId="7586"/>
    <cellStyle name="Vírgula 8 6 2 2 5" xfId="12800"/>
    <cellStyle name="Vírgula 8 6 2 2 6" xfId="5761"/>
    <cellStyle name="Vírgula 8 6 2 3" xfId="3070"/>
    <cellStyle name="Vírgula 8 6 2 3 2" xfId="13736"/>
    <cellStyle name="Vírgula 8 6 2 3 3" xfId="11273"/>
    <cellStyle name="Vírgula 8 6 2 4" xfId="11274"/>
    <cellStyle name="Vírgula 8 6 2 5" xfId="6709"/>
    <cellStyle name="Vírgula 8 6 2 6" xfId="11923"/>
    <cellStyle name="Vírgula 8 6 2 7" xfId="4884"/>
    <cellStyle name="Vírgula 8 6 3" xfId="1989"/>
    <cellStyle name="Vírgula 8 6 3 2" xfId="3946"/>
    <cellStyle name="Vírgula 8 6 3 2 2" xfId="14612"/>
    <cellStyle name="Vírgula 8 6 3 2 3" xfId="11275"/>
    <cellStyle name="Vírgula 8 6 3 3" xfId="11276"/>
    <cellStyle name="Vírgula 8 6 3 4" xfId="7585"/>
    <cellStyle name="Vírgula 8 6 3 5" xfId="12799"/>
    <cellStyle name="Vírgula 8 6 3 6" xfId="5760"/>
    <cellStyle name="Vírgula 8 6 4" xfId="2618"/>
    <cellStyle name="Vírgula 8 6 4 2" xfId="13284"/>
    <cellStyle name="Vírgula 8 6 4 3" xfId="11277"/>
    <cellStyle name="Vírgula 8 6 5" xfId="11278"/>
    <cellStyle name="Vírgula 8 6 6" xfId="6257"/>
    <cellStyle name="Vírgula 8 6 7" xfId="11471"/>
    <cellStyle name="Vírgula 8 6 8" xfId="4432"/>
    <cellStyle name="Vírgula 8 7" xfId="685"/>
    <cellStyle name="Vírgula 8 7 2" xfId="1151"/>
    <cellStyle name="Vírgula 8 7 2 2" xfId="1992"/>
    <cellStyle name="Vírgula 8 7 2 2 2" xfId="3949"/>
    <cellStyle name="Vírgula 8 7 2 2 2 2" xfId="14615"/>
    <cellStyle name="Vírgula 8 7 2 2 2 3" xfId="11279"/>
    <cellStyle name="Vírgula 8 7 2 2 3" xfId="11280"/>
    <cellStyle name="Vírgula 8 7 2 2 4" xfId="7588"/>
    <cellStyle name="Vírgula 8 7 2 2 5" xfId="12802"/>
    <cellStyle name="Vírgula 8 7 2 2 6" xfId="5763"/>
    <cellStyle name="Vírgula 8 7 2 3" xfId="3120"/>
    <cellStyle name="Vírgula 8 7 2 3 2" xfId="13786"/>
    <cellStyle name="Vírgula 8 7 2 3 3" xfId="11281"/>
    <cellStyle name="Vírgula 8 7 2 4" xfId="11282"/>
    <cellStyle name="Vírgula 8 7 2 5" xfId="6759"/>
    <cellStyle name="Vírgula 8 7 2 6" xfId="11973"/>
    <cellStyle name="Vírgula 8 7 2 7" xfId="4934"/>
    <cellStyle name="Vírgula 8 7 3" xfId="1991"/>
    <cellStyle name="Vírgula 8 7 3 2" xfId="3948"/>
    <cellStyle name="Vírgula 8 7 3 2 2" xfId="14614"/>
    <cellStyle name="Vírgula 8 7 3 2 3" xfId="11283"/>
    <cellStyle name="Vírgula 8 7 3 3" xfId="11284"/>
    <cellStyle name="Vírgula 8 7 3 4" xfId="7587"/>
    <cellStyle name="Vírgula 8 7 3 5" xfId="12801"/>
    <cellStyle name="Vírgula 8 7 3 6" xfId="5762"/>
    <cellStyle name="Vírgula 8 7 4" xfId="2753"/>
    <cellStyle name="Vírgula 8 7 4 2" xfId="13419"/>
    <cellStyle name="Vírgula 8 7 4 3" xfId="11285"/>
    <cellStyle name="Vírgula 8 7 5" xfId="11286"/>
    <cellStyle name="Vírgula 8 7 6" xfId="6392"/>
    <cellStyle name="Vírgula 8 7 7" xfId="11606"/>
    <cellStyle name="Vírgula 8 7 8" xfId="4567"/>
    <cellStyle name="Vírgula 8 8" xfId="360"/>
    <cellStyle name="Vírgula 8 8 2" xfId="982"/>
    <cellStyle name="Vírgula 8 8 2 2" xfId="1994"/>
    <cellStyle name="Vírgula 8 8 2 2 2" xfId="3951"/>
    <cellStyle name="Vírgula 8 8 2 2 2 2" xfId="14617"/>
    <cellStyle name="Vírgula 8 8 2 2 2 3" xfId="11287"/>
    <cellStyle name="Vírgula 8 8 2 2 3" xfId="11288"/>
    <cellStyle name="Vírgula 8 8 2 2 4" xfId="7590"/>
    <cellStyle name="Vírgula 8 8 2 2 5" xfId="12804"/>
    <cellStyle name="Vírgula 8 8 2 2 6" xfId="5765"/>
    <cellStyle name="Vírgula 8 8 2 3" xfId="3026"/>
    <cellStyle name="Vírgula 8 8 2 3 2" xfId="13692"/>
    <cellStyle name="Vírgula 8 8 2 3 3" xfId="11289"/>
    <cellStyle name="Vírgula 8 8 2 4" xfId="11290"/>
    <cellStyle name="Vírgula 8 8 2 5" xfId="6665"/>
    <cellStyle name="Vírgula 8 8 2 6" xfId="11879"/>
    <cellStyle name="Vírgula 8 8 2 7" xfId="4840"/>
    <cellStyle name="Vírgula 8 8 3" xfId="1993"/>
    <cellStyle name="Vírgula 8 8 3 2" xfId="3950"/>
    <cellStyle name="Vírgula 8 8 3 2 2" xfId="14616"/>
    <cellStyle name="Vírgula 8 8 3 2 3" xfId="11291"/>
    <cellStyle name="Vírgula 8 8 3 3" xfId="11292"/>
    <cellStyle name="Vírgula 8 8 3 4" xfId="7589"/>
    <cellStyle name="Vírgula 8 8 3 5" xfId="12803"/>
    <cellStyle name="Vírgula 8 8 3 6" xfId="5764"/>
    <cellStyle name="Vírgula 8 8 4" xfId="2569"/>
    <cellStyle name="Vírgula 8 8 4 2" xfId="13235"/>
    <cellStyle name="Vírgula 8 8 4 3" xfId="11293"/>
    <cellStyle name="Vírgula 8 8 5" xfId="11294"/>
    <cellStyle name="Vírgula 8 8 6" xfId="6208"/>
    <cellStyle name="Vírgula 8 8 7" xfId="11422"/>
    <cellStyle name="Vírgula 8 8 8" xfId="4383"/>
    <cellStyle name="Vírgula 8 9" xfId="835"/>
    <cellStyle name="Vírgula 8 9 2" xfId="1995"/>
    <cellStyle name="Vírgula 8 9 2 2" xfId="3952"/>
    <cellStyle name="Vírgula 8 9 2 2 2" xfId="14618"/>
    <cellStyle name="Vírgula 8 9 2 2 3" xfId="11295"/>
    <cellStyle name="Vírgula 8 9 2 3" xfId="11296"/>
    <cellStyle name="Vírgula 8 9 2 4" xfId="7591"/>
    <cellStyle name="Vírgula 8 9 2 5" xfId="12805"/>
    <cellStyle name="Vírgula 8 9 2 6" xfId="5766"/>
    <cellStyle name="Vírgula 8 9 3" xfId="2891"/>
    <cellStyle name="Vírgula 8 9 3 2" xfId="13557"/>
    <cellStyle name="Vírgula 8 9 3 3" xfId="11297"/>
    <cellStyle name="Vírgula 8 9 4" xfId="11298"/>
    <cellStyle name="Vírgula 8 9 5" xfId="6530"/>
    <cellStyle name="Vírgula 8 9 6" xfId="11744"/>
    <cellStyle name="Vírgula 8 9 7" xfId="4705"/>
    <cellStyle name="Vírgula 9" xfId="60"/>
  </cellStyles>
  <dxfs count="28">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2</xdr:col>
      <xdr:colOff>571496</xdr:colOff>
      <xdr:row>0</xdr:row>
      <xdr:rowOff>118382</xdr:rowOff>
    </xdr:from>
    <xdr:ext cx="912719" cy="317126"/>
    <xdr:pic>
      <xdr:nvPicPr>
        <xdr:cNvPr id="2" name="Picture 4">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333496" y="118382"/>
          <a:ext cx="912719" cy="317126"/>
        </a:xfrm>
        <a:prstGeom prst="rect">
          <a:avLst/>
        </a:prstGeom>
        <a:noFill/>
        <a:ln w="9525">
          <a:noFill/>
          <a:miter lim="800000"/>
          <a:headEnd/>
          <a:tailEnd/>
        </a:ln>
      </xdr:spPr>
    </xdr:pic>
    <xdr:clientData/>
  </xdr:oneCellAnchor>
  <xdr:twoCellAnchor editAs="oneCell">
    <xdr:from>
      <xdr:col>1</xdr:col>
      <xdr:colOff>231318</xdr:colOff>
      <xdr:row>0</xdr:row>
      <xdr:rowOff>122463</xdr:rowOff>
    </xdr:from>
    <xdr:to>
      <xdr:col>2</xdr:col>
      <xdr:colOff>551966</xdr:colOff>
      <xdr:row>2</xdr:row>
      <xdr:rowOff>87084</xdr:rowOff>
    </xdr:to>
    <xdr:pic>
      <xdr:nvPicPr>
        <xdr:cNvPr id="3" name="Picture 4">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6093" y="122463"/>
          <a:ext cx="977873" cy="3456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500062</xdr:colOff>
      <xdr:row>0</xdr:row>
      <xdr:rowOff>59530</xdr:rowOff>
    </xdr:from>
    <xdr:to>
      <xdr:col>2</xdr:col>
      <xdr:colOff>1226343</xdr:colOff>
      <xdr:row>1</xdr:row>
      <xdr:rowOff>135730</xdr:rowOff>
    </xdr:to>
    <xdr:pic>
      <xdr:nvPicPr>
        <xdr:cNvPr id="4" name="Picture 5">
          <a:extLst>
            <a:ext uri="{FF2B5EF4-FFF2-40B4-BE49-F238E27FC236}">
              <a16:creationId xmlns=""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0625" y="59530"/>
          <a:ext cx="726281" cy="3024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23812</xdr:colOff>
      <xdr:row>0</xdr:row>
      <xdr:rowOff>47625</xdr:rowOff>
    </xdr:from>
    <xdr:ext cx="1085290" cy="364751"/>
    <xdr:pic>
      <xdr:nvPicPr>
        <xdr:cNvPr id="5" name="Picture 3">
          <a:extLst>
            <a:ext uri="{FF2B5EF4-FFF2-40B4-BE49-F238E27FC236}">
              <a16:creationId xmlns=""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3812" y="47625"/>
          <a:ext cx="1085290" cy="364751"/>
        </a:xfrm>
        <a:prstGeom prst="rect">
          <a:avLst/>
        </a:prstGeom>
        <a:noFill/>
        <a:ln w="9525">
          <a:noFill/>
          <a:miter lim="800000"/>
          <a:headEnd/>
          <a:tailEnd/>
        </a:ln>
      </xdr:spPr>
    </xdr:pic>
    <xdr:clientData/>
  </xdr:one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75"/>
  <sheetViews>
    <sheetView showGridLines="0" tabSelected="1" view="pageBreakPreview" topLeftCell="A600" zoomScale="90" zoomScaleNormal="70" zoomScaleSheetLayoutView="90" workbookViewId="0">
      <selection activeCell="E609" sqref="E609"/>
    </sheetView>
  </sheetViews>
  <sheetFormatPr defaultColWidth="9" defaultRowHeight="18.75" customHeight="1" outlineLevelRow="1"/>
  <cols>
    <col min="1" max="1" width="1.3984375" style="122" customWidth="1"/>
    <col min="2" max="2" width="8.59765625" style="123" customWidth="1"/>
    <col min="3" max="3" width="13.3984375" style="123" customWidth="1"/>
    <col min="4" max="4" width="11.3984375" style="123" customWidth="1"/>
    <col min="5" max="5" width="65.8984375" style="124" customWidth="1"/>
    <col min="6" max="6" width="6.59765625" style="122" customWidth="1"/>
    <col min="7" max="7" width="11.5" style="150" customWidth="1"/>
    <col min="8" max="8" width="13.69921875" style="149" customWidth="1"/>
    <col min="9" max="9" width="13.69921875" style="121" customWidth="1"/>
    <col min="10" max="10" width="15.59765625" style="121" customWidth="1"/>
    <col min="11" max="16384" width="9" style="121"/>
  </cols>
  <sheetData>
    <row r="1" spans="1:10" ht="15" customHeight="1">
      <c r="A1" s="179"/>
      <c r="B1" s="242" t="s">
        <v>494</v>
      </c>
      <c r="C1" s="242"/>
      <c r="D1" s="242"/>
      <c r="E1" s="242"/>
      <c r="F1" s="242"/>
      <c r="G1" s="242"/>
      <c r="H1" s="242"/>
      <c r="I1" s="242"/>
      <c r="J1" s="243"/>
    </row>
    <row r="2" spans="1:10" ht="15" customHeight="1">
      <c r="A2" s="178"/>
      <c r="B2" s="244"/>
      <c r="C2" s="244"/>
      <c r="D2" s="244"/>
      <c r="E2" s="244"/>
      <c r="F2" s="244"/>
      <c r="G2" s="244"/>
      <c r="H2" s="244"/>
      <c r="I2" s="244"/>
      <c r="J2" s="245"/>
    </row>
    <row r="3" spans="1:10" ht="15" customHeight="1" thickBot="1">
      <c r="A3" s="178"/>
      <c r="B3" s="246"/>
      <c r="C3" s="246"/>
      <c r="D3" s="246"/>
      <c r="E3" s="246"/>
      <c r="F3" s="246"/>
      <c r="G3" s="246"/>
      <c r="H3" s="246"/>
      <c r="I3" s="246"/>
      <c r="J3" s="247"/>
    </row>
    <row r="4" spans="1:10" ht="12.75" customHeight="1">
      <c r="A4" s="115"/>
      <c r="B4" s="116"/>
      <c r="C4" s="116"/>
      <c r="D4" s="116"/>
      <c r="E4" s="115"/>
      <c r="F4" s="115"/>
      <c r="G4" s="157"/>
      <c r="H4" s="157"/>
      <c r="I4" s="115"/>
      <c r="J4" s="115"/>
    </row>
    <row r="5" spans="1:10" ht="18.75" customHeight="1">
      <c r="A5" s="182"/>
      <c r="B5" s="112" t="s">
        <v>901</v>
      </c>
      <c r="C5" s="117"/>
      <c r="D5" s="117"/>
      <c r="E5" s="118"/>
      <c r="F5" s="181"/>
      <c r="G5" s="156"/>
      <c r="H5" s="155"/>
      <c r="I5" s="119"/>
      <c r="J5" s="119"/>
    </row>
    <row r="6" spans="1:10" ht="18.75" customHeight="1">
      <c r="A6" s="182"/>
      <c r="B6" s="112" t="s">
        <v>1157</v>
      </c>
      <c r="C6" s="117"/>
      <c r="D6" s="117"/>
      <c r="E6" s="118"/>
      <c r="F6" s="181"/>
      <c r="G6" s="156"/>
      <c r="H6" s="155"/>
      <c r="I6" s="119"/>
      <c r="J6" s="119"/>
    </row>
    <row r="7" spans="1:10" ht="18.75" customHeight="1">
      <c r="B7" s="112" t="s">
        <v>1135</v>
      </c>
      <c r="C7" s="117"/>
      <c r="D7" s="117"/>
      <c r="E7" s="118"/>
      <c r="F7" s="181"/>
      <c r="G7" s="190" t="s">
        <v>158</v>
      </c>
      <c r="H7" s="191"/>
      <c r="I7" s="192" t="s">
        <v>495</v>
      </c>
      <c r="J7" s="224">
        <v>0.3125</v>
      </c>
    </row>
    <row r="8" spans="1:10" ht="18.75" customHeight="1">
      <c r="A8" s="131"/>
      <c r="B8" s="112" t="s">
        <v>36</v>
      </c>
      <c r="C8" s="131"/>
      <c r="D8" s="131"/>
      <c r="E8" s="131"/>
      <c r="F8" s="131"/>
      <c r="G8" s="131"/>
      <c r="H8" s="131"/>
      <c r="I8" s="131"/>
      <c r="J8" s="131"/>
    </row>
    <row r="10" spans="1:10" ht="18.75" customHeight="1">
      <c r="A10" s="120"/>
      <c r="B10" s="210"/>
      <c r="C10" s="210"/>
      <c r="D10" s="210"/>
      <c r="E10" s="160" t="s">
        <v>535</v>
      </c>
      <c r="F10" s="210"/>
      <c r="G10" s="161"/>
      <c r="H10" s="162"/>
      <c r="I10" s="163"/>
      <c r="J10" s="162"/>
    </row>
    <row r="11" spans="1:10" ht="18.75" customHeight="1" thickBot="1">
      <c r="A11" s="120"/>
      <c r="B11" s="120"/>
      <c r="C11" s="120"/>
      <c r="D11" s="120"/>
      <c r="E11" s="182"/>
      <c r="F11" s="120"/>
      <c r="G11" s="158"/>
      <c r="H11" s="159"/>
      <c r="I11" s="131"/>
      <c r="J11" s="8"/>
    </row>
    <row r="12" spans="1:10" ht="39.75" customHeight="1" thickBot="1">
      <c r="A12" s="121"/>
      <c r="B12" s="184" t="s">
        <v>37</v>
      </c>
      <c r="C12" s="185" t="s">
        <v>38</v>
      </c>
      <c r="D12" s="185" t="s">
        <v>39</v>
      </c>
      <c r="E12" s="185" t="s">
        <v>40</v>
      </c>
      <c r="F12" s="186" t="s">
        <v>493</v>
      </c>
      <c r="G12" s="187" t="s">
        <v>41</v>
      </c>
      <c r="H12" s="188" t="s">
        <v>518</v>
      </c>
      <c r="I12" s="188" t="s">
        <v>519</v>
      </c>
      <c r="J12" s="189" t="s">
        <v>42</v>
      </c>
    </row>
    <row r="13" spans="1:10" ht="18.75" customHeight="1">
      <c r="B13" s="122"/>
      <c r="C13" s="122"/>
      <c r="D13" s="122"/>
      <c r="G13" s="153"/>
      <c r="H13" s="152"/>
    </row>
    <row r="14" spans="1:10" ht="18.75" customHeight="1">
      <c r="B14" s="147">
        <v>1</v>
      </c>
      <c r="C14" s="147"/>
      <c r="D14" s="147"/>
      <c r="E14" s="130" t="s">
        <v>62</v>
      </c>
      <c r="F14" s="130"/>
      <c r="G14" s="7"/>
      <c r="H14" s="193"/>
      <c r="I14" s="130"/>
      <c r="J14" s="177"/>
    </row>
    <row r="15" spans="1:10" ht="75" customHeight="1" outlineLevel="1">
      <c r="B15" s="195" t="s">
        <v>43</v>
      </c>
      <c r="C15" s="195" t="s">
        <v>1137</v>
      </c>
      <c r="D15" s="228" t="s">
        <v>65</v>
      </c>
      <c r="E15" s="231" t="s">
        <v>1136</v>
      </c>
      <c r="F15" s="195" t="s">
        <v>63</v>
      </c>
      <c r="G15" s="214">
        <v>10</v>
      </c>
      <c r="H15" s="214">
        <v>184.07</v>
      </c>
      <c r="I15" s="215">
        <f>H15*J7+H15</f>
        <v>241.59187499999999</v>
      </c>
      <c r="J15" s="215">
        <f>G15*I15</f>
        <v>2415.9187499999998</v>
      </c>
    </row>
    <row r="16" spans="1:10" ht="18.75" customHeight="1" outlineLevel="1">
      <c r="B16" s="195" t="s">
        <v>64</v>
      </c>
      <c r="C16" s="195">
        <v>98458</v>
      </c>
      <c r="D16" s="195" t="s">
        <v>1105</v>
      </c>
      <c r="E16" s="212" t="s">
        <v>776</v>
      </c>
      <c r="F16" s="195" t="s">
        <v>63</v>
      </c>
      <c r="G16" s="214">
        <v>88</v>
      </c>
      <c r="H16" s="214">
        <v>124.36</v>
      </c>
      <c r="I16" s="215">
        <f>H16*J7+H16</f>
        <v>163.2225</v>
      </c>
      <c r="J16" s="215">
        <f t="shared" ref="J16:J23" si="0">G16*I16</f>
        <v>14363.58</v>
      </c>
    </row>
    <row r="17" spans="2:10" ht="25.5" customHeight="1" outlineLevel="1">
      <c r="B17" s="195" t="s">
        <v>66</v>
      </c>
      <c r="C17" s="114" t="s">
        <v>191</v>
      </c>
      <c r="D17" s="45" t="s">
        <v>65</v>
      </c>
      <c r="E17" s="46" t="s">
        <v>965</v>
      </c>
      <c r="F17" s="195" t="s">
        <v>44</v>
      </c>
      <c r="G17" s="214">
        <v>1</v>
      </c>
      <c r="H17" s="214">
        <v>526.57000000000005</v>
      </c>
      <c r="I17" s="215">
        <f>H17*J7+H17</f>
        <v>691.12312500000007</v>
      </c>
      <c r="J17" s="215">
        <f t="shared" si="0"/>
        <v>691.12312500000007</v>
      </c>
    </row>
    <row r="18" spans="2:10" ht="18.75" customHeight="1" outlineLevel="1">
      <c r="B18" s="195" t="s">
        <v>67</v>
      </c>
      <c r="C18" s="226" t="s">
        <v>192</v>
      </c>
      <c r="D18" s="45" t="s">
        <v>65</v>
      </c>
      <c r="E18" s="227" t="s">
        <v>1133</v>
      </c>
      <c r="F18" s="195" t="s">
        <v>44</v>
      </c>
      <c r="G18" s="214">
        <v>1</v>
      </c>
      <c r="H18" s="214">
        <v>241.97</v>
      </c>
      <c r="I18" s="215">
        <f>H18*J7+H18</f>
        <v>317.58562499999999</v>
      </c>
      <c r="J18" s="215">
        <f t="shared" si="0"/>
        <v>317.58562499999999</v>
      </c>
    </row>
    <row r="19" spans="2:10" ht="18.75" customHeight="1" outlineLevel="1">
      <c r="B19" s="195" t="s">
        <v>68</v>
      </c>
      <c r="C19" s="109">
        <v>93212</v>
      </c>
      <c r="D19" s="47" t="s">
        <v>1105</v>
      </c>
      <c r="E19" s="110" t="s">
        <v>530</v>
      </c>
      <c r="F19" s="183" t="s">
        <v>44</v>
      </c>
      <c r="G19" s="214">
        <v>2.52</v>
      </c>
      <c r="H19" s="214">
        <v>799.44</v>
      </c>
      <c r="I19" s="215">
        <f>H19*J7+H19</f>
        <v>1049.2650000000001</v>
      </c>
      <c r="J19" s="215">
        <f t="shared" si="0"/>
        <v>2644.1478000000002</v>
      </c>
    </row>
    <row r="20" spans="2:10" ht="25.5" customHeight="1" outlineLevel="1">
      <c r="B20" s="195" t="s">
        <v>69</v>
      </c>
      <c r="C20" s="48">
        <v>93207</v>
      </c>
      <c r="D20" s="195" t="s">
        <v>1105</v>
      </c>
      <c r="E20" s="49" t="s">
        <v>531</v>
      </c>
      <c r="F20" s="195" t="s">
        <v>63</v>
      </c>
      <c r="G20" s="214">
        <v>20</v>
      </c>
      <c r="H20" s="214">
        <v>902.71</v>
      </c>
      <c r="I20" s="215">
        <f>H20*J7+H20</f>
        <v>1184.806875</v>
      </c>
      <c r="J20" s="215">
        <f t="shared" si="0"/>
        <v>23696.137500000001</v>
      </c>
    </row>
    <row r="21" spans="2:10" ht="20.100000000000001" customHeight="1" outlineLevel="1">
      <c r="B21" s="195" t="s">
        <v>106</v>
      </c>
      <c r="C21" s="50">
        <v>93584</v>
      </c>
      <c r="D21" s="195" t="s">
        <v>1105</v>
      </c>
      <c r="E21" s="51" t="s">
        <v>532</v>
      </c>
      <c r="F21" s="195" t="s">
        <v>63</v>
      </c>
      <c r="G21" s="214">
        <v>20</v>
      </c>
      <c r="H21" s="214">
        <v>733.64</v>
      </c>
      <c r="I21" s="215">
        <f>H21*J7+H21</f>
        <v>962.90249999999992</v>
      </c>
      <c r="J21" s="215">
        <f t="shared" si="0"/>
        <v>19258.05</v>
      </c>
    </row>
    <row r="22" spans="2:10" ht="18.75" customHeight="1" outlineLevel="1">
      <c r="B22" s="195" t="s">
        <v>152</v>
      </c>
      <c r="C22" s="52" t="s">
        <v>193</v>
      </c>
      <c r="D22" s="195" t="s">
        <v>65</v>
      </c>
      <c r="E22" s="212" t="s">
        <v>70</v>
      </c>
      <c r="F22" s="195" t="s">
        <v>63</v>
      </c>
      <c r="G22" s="214">
        <v>1514.3</v>
      </c>
      <c r="H22" s="214">
        <v>7.24</v>
      </c>
      <c r="I22" s="215">
        <f>H22*J7+H22</f>
        <v>9.5025000000000013</v>
      </c>
      <c r="J22" s="215">
        <f t="shared" si="0"/>
        <v>14389.635750000001</v>
      </c>
    </row>
    <row r="23" spans="2:10" ht="18.75" customHeight="1" outlineLevel="1">
      <c r="B23" s="195" t="s">
        <v>496</v>
      </c>
      <c r="C23" s="213">
        <v>98525</v>
      </c>
      <c r="D23" s="53" t="s">
        <v>1105</v>
      </c>
      <c r="E23" s="54" t="s">
        <v>533</v>
      </c>
      <c r="F23" s="195" t="s">
        <v>63</v>
      </c>
      <c r="G23" s="214">
        <v>2400</v>
      </c>
      <c r="H23" s="214">
        <v>0.27</v>
      </c>
      <c r="I23" s="215">
        <f>H23*J7+H23</f>
        <v>0.354375</v>
      </c>
      <c r="J23" s="215">
        <f t="shared" si="0"/>
        <v>850.5</v>
      </c>
    </row>
    <row r="24" spans="2:10" ht="18.75" customHeight="1" outlineLevel="1">
      <c r="B24" s="170"/>
      <c r="C24" s="171"/>
      <c r="D24" s="171"/>
      <c r="E24" s="171"/>
      <c r="F24" s="171"/>
      <c r="G24" s="194" t="s">
        <v>117</v>
      </c>
      <c r="H24" s="194"/>
      <c r="I24" s="127"/>
      <c r="J24" s="180">
        <f>SUM(J15:J23)</f>
        <v>78626.678549999997</v>
      </c>
    </row>
    <row r="25" spans="2:10" ht="18.75" customHeight="1">
      <c r="B25" s="122"/>
      <c r="C25" s="122"/>
      <c r="D25" s="122"/>
      <c r="G25" s="153"/>
      <c r="H25" s="152"/>
      <c r="J25" s="176"/>
    </row>
    <row r="26" spans="2:10" ht="18.75" customHeight="1">
      <c r="B26" s="147">
        <v>2</v>
      </c>
      <c r="C26" s="147"/>
      <c r="D26" s="147"/>
      <c r="E26" s="130" t="s">
        <v>460</v>
      </c>
      <c r="F26" s="130"/>
      <c r="G26" s="7"/>
      <c r="H26" s="193"/>
      <c r="I26" s="130"/>
      <c r="J26" s="177"/>
    </row>
    <row r="27" spans="2:10" ht="18.75" customHeight="1" outlineLevel="1">
      <c r="B27" s="136" t="s">
        <v>45</v>
      </c>
      <c r="C27" s="210"/>
      <c r="D27" s="210"/>
      <c r="E27" s="125" t="s">
        <v>536</v>
      </c>
      <c r="F27" s="125"/>
      <c r="G27" s="33"/>
      <c r="H27" s="162"/>
      <c r="I27" s="125"/>
      <c r="J27" s="168"/>
    </row>
    <row r="28" spans="2:10" ht="30" customHeight="1" outlineLevel="1">
      <c r="B28" s="213" t="s">
        <v>194</v>
      </c>
      <c r="C28" s="197">
        <v>94319</v>
      </c>
      <c r="D28" s="197" t="s">
        <v>1105</v>
      </c>
      <c r="E28" s="113" t="s">
        <v>537</v>
      </c>
      <c r="F28" s="213" t="s">
        <v>47</v>
      </c>
      <c r="G28" s="214">
        <v>274.13</v>
      </c>
      <c r="H28" s="214">
        <v>34.89</v>
      </c>
      <c r="I28" s="215">
        <f>H28*J7+H28</f>
        <v>45.793125000000003</v>
      </c>
      <c r="J28" s="215">
        <f>G28*I28</f>
        <v>12553.269356250001</v>
      </c>
    </row>
    <row r="29" spans="2:10" ht="18.75" customHeight="1" outlineLevel="1">
      <c r="B29" s="213" t="s">
        <v>195</v>
      </c>
      <c r="C29" s="217">
        <v>93358</v>
      </c>
      <c r="D29" s="213" t="s">
        <v>1105</v>
      </c>
      <c r="E29" s="211" t="s">
        <v>1106</v>
      </c>
      <c r="F29" s="213" t="s">
        <v>47</v>
      </c>
      <c r="G29" s="214">
        <v>343.64</v>
      </c>
      <c r="H29" s="214">
        <v>55.81</v>
      </c>
      <c r="I29" s="215">
        <f>H29*J7+H29</f>
        <v>73.250624999999999</v>
      </c>
      <c r="J29" s="215">
        <f t="shared" ref="J29:J39" si="1">G29*I29</f>
        <v>25171.844774999998</v>
      </c>
    </row>
    <row r="30" spans="2:10" ht="18.75" customHeight="1" outlineLevel="1">
      <c r="B30" s="213" t="s">
        <v>196</v>
      </c>
      <c r="C30" s="217">
        <v>101617</v>
      </c>
      <c r="D30" s="213" t="s">
        <v>1105</v>
      </c>
      <c r="E30" s="211" t="s">
        <v>1107</v>
      </c>
      <c r="F30" s="213" t="s">
        <v>49</v>
      </c>
      <c r="G30" s="214">
        <v>175.17</v>
      </c>
      <c r="H30" s="214">
        <v>2.13</v>
      </c>
      <c r="I30" s="215">
        <f>H30*J7+H30</f>
        <v>2.7956249999999998</v>
      </c>
      <c r="J30" s="215">
        <f t="shared" si="1"/>
        <v>489.70963124999992</v>
      </c>
    </row>
    <row r="31" spans="2:10" ht="18.75" customHeight="1" outlineLevel="1">
      <c r="B31" s="213" t="s">
        <v>197</v>
      </c>
      <c r="C31" s="197">
        <v>93382</v>
      </c>
      <c r="D31" s="213" t="s">
        <v>1105</v>
      </c>
      <c r="E31" s="211" t="s">
        <v>936</v>
      </c>
      <c r="F31" s="213" t="s">
        <v>47</v>
      </c>
      <c r="G31" s="214">
        <v>280.54000000000002</v>
      </c>
      <c r="H31" s="214">
        <v>22.47</v>
      </c>
      <c r="I31" s="215">
        <f>H31*J7+H31</f>
        <v>29.491875</v>
      </c>
      <c r="J31" s="215">
        <f t="shared" si="1"/>
        <v>8273.6506125000014</v>
      </c>
    </row>
    <row r="32" spans="2:10" ht="18.75" customHeight="1" outlineLevel="1">
      <c r="B32" s="136" t="s">
        <v>71</v>
      </c>
      <c r="C32" s="213"/>
      <c r="D32" s="213"/>
      <c r="E32" s="128" t="s">
        <v>538</v>
      </c>
      <c r="F32" s="213"/>
      <c r="G32" s="33"/>
      <c r="H32" s="162"/>
      <c r="I32" s="215"/>
      <c r="J32" s="215"/>
    </row>
    <row r="33" spans="2:10" ht="18.75" customHeight="1" outlineLevel="1">
      <c r="B33" s="213" t="s">
        <v>198</v>
      </c>
      <c r="C33" s="41">
        <v>93358</v>
      </c>
      <c r="D33" s="213" t="s">
        <v>1105</v>
      </c>
      <c r="E33" s="211" t="s">
        <v>777</v>
      </c>
      <c r="F33" s="213" t="s">
        <v>47</v>
      </c>
      <c r="G33" s="214">
        <v>15.59</v>
      </c>
      <c r="H33" s="214">
        <v>55.81</v>
      </c>
      <c r="I33" s="215">
        <f>H33*J7+H33</f>
        <v>73.250624999999999</v>
      </c>
      <c r="J33" s="215">
        <f t="shared" si="1"/>
        <v>1141.9772437500001</v>
      </c>
    </row>
    <row r="34" spans="2:10" ht="18.75" customHeight="1" outlineLevel="1">
      <c r="B34" s="213" t="s">
        <v>199</v>
      </c>
      <c r="C34" s="217">
        <v>101617</v>
      </c>
      <c r="D34" s="213" t="s">
        <v>1105</v>
      </c>
      <c r="E34" s="211" t="s">
        <v>53</v>
      </c>
      <c r="F34" s="213" t="s">
        <v>49</v>
      </c>
      <c r="G34" s="214">
        <v>12.95</v>
      </c>
      <c r="H34" s="214">
        <v>2.13</v>
      </c>
      <c r="I34" s="215">
        <f>H34*J7+H34</f>
        <v>2.7956249999999998</v>
      </c>
      <c r="J34" s="215">
        <f t="shared" si="1"/>
        <v>36.203343749999995</v>
      </c>
    </row>
    <row r="35" spans="2:10" ht="18.75" customHeight="1" outlineLevel="1">
      <c r="B35" s="213" t="s">
        <v>200</v>
      </c>
      <c r="C35" s="197">
        <v>93382</v>
      </c>
      <c r="D35" s="213" t="s">
        <v>1105</v>
      </c>
      <c r="E35" s="211" t="s">
        <v>936</v>
      </c>
      <c r="F35" s="213" t="s">
        <v>47</v>
      </c>
      <c r="G35" s="214">
        <v>11.41</v>
      </c>
      <c r="H35" s="214">
        <v>22.47</v>
      </c>
      <c r="I35" s="215">
        <f>H35*J7+H35</f>
        <v>29.491875</v>
      </c>
      <c r="J35" s="215">
        <f t="shared" si="1"/>
        <v>336.50229375000004</v>
      </c>
    </row>
    <row r="36" spans="2:10" ht="18.75" customHeight="1" outlineLevel="1">
      <c r="B36" s="136" t="s">
        <v>72</v>
      </c>
      <c r="C36" s="213"/>
      <c r="D36" s="213"/>
      <c r="E36" s="128" t="s">
        <v>539</v>
      </c>
      <c r="F36" s="213"/>
      <c r="G36" s="33"/>
      <c r="H36" s="162"/>
      <c r="I36" s="215"/>
      <c r="J36" s="215"/>
    </row>
    <row r="37" spans="2:10" ht="18.75" customHeight="1" outlineLevel="1">
      <c r="B37" s="213" t="s">
        <v>201</v>
      </c>
      <c r="C37" s="41">
        <v>93358</v>
      </c>
      <c r="D37" s="213" t="s">
        <v>1105</v>
      </c>
      <c r="E37" s="211" t="s">
        <v>777</v>
      </c>
      <c r="F37" s="213" t="s">
        <v>47</v>
      </c>
      <c r="G37" s="214">
        <v>10.09</v>
      </c>
      <c r="H37" s="214">
        <v>55.81</v>
      </c>
      <c r="I37" s="215">
        <f>H37*J7+H37</f>
        <v>73.250624999999999</v>
      </c>
      <c r="J37" s="215">
        <f t="shared" si="1"/>
        <v>739.09880624999994</v>
      </c>
    </row>
    <row r="38" spans="2:10" ht="18.75" customHeight="1" outlineLevel="1">
      <c r="B38" s="213" t="s">
        <v>202</v>
      </c>
      <c r="C38" s="217">
        <v>101617</v>
      </c>
      <c r="D38" s="213" t="s">
        <v>1105</v>
      </c>
      <c r="E38" s="211" t="s">
        <v>53</v>
      </c>
      <c r="F38" s="213" t="s">
        <v>49</v>
      </c>
      <c r="G38" s="214">
        <v>12.96</v>
      </c>
      <c r="H38" s="214">
        <v>2.13</v>
      </c>
      <c r="I38" s="215">
        <f>H38*J7+H38</f>
        <v>2.7956249999999998</v>
      </c>
      <c r="J38" s="215">
        <f t="shared" si="1"/>
        <v>36.231299999999997</v>
      </c>
    </row>
    <row r="39" spans="2:10" ht="18.75" customHeight="1" outlineLevel="1">
      <c r="B39" s="213" t="s">
        <v>203</v>
      </c>
      <c r="C39" s="197">
        <v>93382</v>
      </c>
      <c r="D39" s="213" t="s">
        <v>1105</v>
      </c>
      <c r="E39" s="211" t="s">
        <v>936</v>
      </c>
      <c r="F39" s="213" t="s">
        <v>47</v>
      </c>
      <c r="G39" s="214">
        <v>2.31</v>
      </c>
      <c r="H39" s="214">
        <v>22.47</v>
      </c>
      <c r="I39" s="215">
        <f>H39*J7+H39</f>
        <v>29.491875</v>
      </c>
      <c r="J39" s="215">
        <f t="shared" si="1"/>
        <v>68.126231250000004</v>
      </c>
    </row>
    <row r="40" spans="2:10" ht="18.75" customHeight="1" outlineLevel="1">
      <c r="B40" s="170"/>
      <c r="C40" s="171"/>
      <c r="D40" s="171"/>
      <c r="E40" s="171"/>
      <c r="F40" s="171"/>
      <c r="G40" s="194" t="s">
        <v>117</v>
      </c>
      <c r="H40" s="194"/>
      <c r="I40" s="180"/>
      <c r="J40" s="180">
        <f>SUM(J28:J39)</f>
        <v>48846.613593749993</v>
      </c>
    </row>
    <row r="41" spans="2:10" ht="18.75" customHeight="1">
      <c r="B41" s="122"/>
      <c r="C41" s="122"/>
      <c r="D41" s="122"/>
      <c r="G41" s="153"/>
      <c r="H41" s="152"/>
      <c r="J41" s="176"/>
    </row>
    <row r="42" spans="2:10" ht="18.75" customHeight="1">
      <c r="B42" s="147">
        <v>3</v>
      </c>
      <c r="C42" s="147"/>
      <c r="D42" s="147"/>
      <c r="E42" s="130" t="s">
        <v>111</v>
      </c>
      <c r="F42" s="130"/>
      <c r="G42" s="7"/>
      <c r="H42" s="193"/>
      <c r="I42" s="130"/>
      <c r="J42" s="177"/>
    </row>
    <row r="43" spans="2:10" ht="18.75" customHeight="1" outlineLevel="1">
      <c r="B43" s="210" t="s">
        <v>46</v>
      </c>
      <c r="C43" s="210"/>
      <c r="D43" s="210"/>
      <c r="E43" s="125" t="s">
        <v>865</v>
      </c>
      <c r="F43" s="126"/>
      <c r="G43" s="33"/>
      <c r="H43" s="162"/>
      <c r="I43" s="125"/>
      <c r="J43" s="168"/>
    </row>
    <row r="44" spans="2:10" ht="18.75" customHeight="1" outlineLevel="1">
      <c r="B44" s="195" t="s">
        <v>204</v>
      </c>
      <c r="C44" s="40">
        <v>96619</v>
      </c>
      <c r="D44" s="213" t="s">
        <v>1105</v>
      </c>
      <c r="E44" s="212" t="s">
        <v>918</v>
      </c>
      <c r="F44" s="195" t="s">
        <v>49</v>
      </c>
      <c r="G44" s="214">
        <v>75.290000000000006</v>
      </c>
      <c r="H44" s="214">
        <v>22.6</v>
      </c>
      <c r="I44" s="215">
        <f>H44*J7+H44</f>
        <v>29.662500000000001</v>
      </c>
      <c r="J44" s="215">
        <f>G44*I44</f>
        <v>2233.2896250000003</v>
      </c>
    </row>
    <row r="45" spans="2:10" ht="18.75" customHeight="1" outlineLevel="1">
      <c r="B45" s="195" t="s">
        <v>205</v>
      </c>
      <c r="C45" s="195">
        <v>96535</v>
      </c>
      <c r="D45" s="213" t="s">
        <v>1105</v>
      </c>
      <c r="E45" s="212" t="s">
        <v>498</v>
      </c>
      <c r="F45" s="195" t="s">
        <v>49</v>
      </c>
      <c r="G45" s="214">
        <v>160.87</v>
      </c>
      <c r="H45" s="214">
        <v>121.12</v>
      </c>
      <c r="I45" s="215">
        <f>H45*J7+H45</f>
        <v>158.97</v>
      </c>
      <c r="J45" s="215">
        <f t="shared" ref="J45:J84" si="2">G45*I45</f>
        <v>25573.5039</v>
      </c>
    </row>
    <row r="46" spans="2:10" ht="18.75" customHeight="1" outlineLevel="1">
      <c r="B46" s="195" t="s">
        <v>206</v>
      </c>
      <c r="C46" s="195">
        <v>92916</v>
      </c>
      <c r="D46" s="213" t="s">
        <v>1105</v>
      </c>
      <c r="E46" s="113" t="s">
        <v>528</v>
      </c>
      <c r="F46" s="195" t="s">
        <v>55</v>
      </c>
      <c r="G46" s="214">
        <v>450.26</v>
      </c>
      <c r="H46" s="214">
        <v>14.44</v>
      </c>
      <c r="I46" s="215">
        <f>H46*J7+H46</f>
        <v>18.952500000000001</v>
      </c>
      <c r="J46" s="215">
        <f t="shared" si="2"/>
        <v>8533.5526499999996</v>
      </c>
    </row>
    <row r="47" spans="2:10" ht="18.75" customHeight="1" outlineLevel="1">
      <c r="B47" s="195" t="s">
        <v>207</v>
      </c>
      <c r="C47" s="195">
        <v>92917</v>
      </c>
      <c r="D47" s="213" t="s">
        <v>1105</v>
      </c>
      <c r="E47" s="113" t="s">
        <v>524</v>
      </c>
      <c r="F47" s="195" t="s">
        <v>55</v>
      </c>
      <c r="G47" s="214">
        <v>60.08</v>
      </c>
      <c r="H47" s="214">
        <v>13.67</v>
      </c>
      <c r="I47" s="215">
        <f>H47*J7+H47</f>
        <v>17.941875</v>
      </c>
      <c r="J47" s="215">
        <f t="shared" si="2"/>
        <v>1077.94785</v>
      </c>
    </row>
    <row r="48" spans="2:10" ht="20.100000000000001" customHeight="1" outlineLevel="1">
      <c r="B48" s="195" t="s">
        <v>208</v>
      </c>
      <c r="C48" s="198">
        <v>92919</v>
      </c>
      <c r="D48" s="197" t="s">
        <v>1105</v>
      </c>
      <c r="E48" s="113" t="s">
        <v>521</v>
      </c>
      <c r="F48" s="195" t="s">
        <v>55</v>
      </c>
      <c r="G48" s="214">
        <v>562.26</v>
      </c>
      <c r="H48" s="214">
        <v>12.27</v>
      </c>
      <c r="I48" s="215">
        <f>H48*J7+H48</f>
        <v>16.104374999999997</v>
      </c>
      <c r="J48" s="215">
        <f t="shared" si="2"/>
        <v>9054.8458874999978</v>
      </c>
    </row>
    <row r="49" spans="2:10" ht="20.100000000000001" customHeight="1" outlineLevel="1">
      <c r="B49" s="195" t="s">
        <v>209</v>
      </c>
      <c r="C49" s="195">
        <v>92921</v>
      </c>
      <c r="D49" s="213" t="s">
        <v>1105</v>
      </c>
      <c r="E49" s="113" t="s">
        <v>523</v>
      </c>
      <c r="F49" s="195" t="s">
        <v>55</v>
      </c>
      <c r="G49" s="214">
        <v>229.18</v>
      </c>
      <c r="H49" s="214">
        <v>10.37</v>
      </c>
      <c r="I49" s="215">
        <f>H49*J7+H49</f>
        <v>13.610624999999999</v>
      </c>
      <c r="J49" s="215">
        <f t="shared" si="2"/>
        <v>3119.2830374999999</v>
      </c>
    </row>
    <row r="50" spans="2:10" ht="20.100000000000001" customHeight="1" outlineLevel="1">
      <c r="B50" s="195" t="s">
        <v>490</v>
      </c>
      <c r="C50" s="198">
        <v>92915</v>
      </c>
      <c r="D50" s="197" t="s">
        <v>1105</v>
      </c>
      <c r="E50" s="113" t="s">
        <v>522</v>
      </c>
      <c r="F50" s="195" t="s">
        <v>55</v>
      </c>
      <c r="G50" s="214">
        <v>154.06</v>
      </c>
      <c r="H50" s="214">
        <v>15.12</v>
      </c>
      <c r="I50" s="215">
        <f>H50*J7+H50</f>
        <v>19.844999999999999</v>
      </c>
      <c r="J50" s="215">
        <f t="shared" si="2"/>
        <v>3057.3206999999998</v>
      </c>
    </row>
    <row r="51" spans="2:10" ht="18.75" customHeight="1" outlineLevel="1">
      <c r="B51" s="195" t="s">
        <v>491</v>
      </c>
      <c r="C51" s="198">
        <v>96558</v>
      </c>
      <c r="D51" s="213" t="s">
        <v>1105</v>
      </c>
      <c r="E51" s="211" t="s">
        <v>499</v>
      </c>
      <c r="F51" s="195" t="s">
        <v>47</v>
      </c>
      <c r="G51" s="214">
        <v>23.14</v>
      </c>
      <c r="H51" s="214">
        <v>395.85</v>
      </c>
      <c r="I51" s="215">
        <f>H51*J7+H51</f>
        <v>519.55312500000002</v>
      </c>
      <c r="J51" s="215">
        <f t="shared" si="2"/>
        <v>12022.459312500001</v>
      </c>
    </row>
    <row r="52" spans="2:10" ht="18.75" customHeight="1" outlineLevel="1">
      <c r="B52" s="210" t="s">
        <v>58</v>
      </c>
      <c r="C52" s="210"/>
      <c r="D52" s="210"/>
      <c r="E52" s="125" t="s">
        <v>540</v>
      </c>
      <c r="F52" s="126"/>
      <c r="G52" s="214"/>
      <c r="H52" s="214"/>
      <c r="I52" s="215"/>
      <c r="J52" s="215"/>
    </row>
    <row r="53" spans="2:10" ht="18.75" customHeight="1" outlineLevel="1">
      <c r="B53" s="195" t="s">
        <v>210</v>
      </c>
      <c r="C53" s="40">
        <v>95241</v>
      </c>
      <c r="D53" s="213" t="s">
        <v>1105</v>
      </c>
      <c r="E53" s="212" t="s">
        <v>918</v>
      </c>
      <c r="F53" s="195" t="s">
        <v>49</v>
      </c>
      <c r="G53" s="214">
        <v>99.89</v>
      </c>
      <c r="H53" s="214">
        <v>21.68</v>
      </c>
      <c r="I53" s="215">
        <f>H53*J7+H53</f>
        <v>28.454999999999998</v>
      </c>
      <c r="J53" s="215">
        <f t="shared" si="2"/>
        <v>2842.3699499999998</v>
      </c>
    </row>
    <row r="54" spans="2:10" ht="30" customHeight="1" outlineLevel="1">
      <c r="B54" s="195" t="s">
        <v>211</v>
      </c>
      <c r="C54" s="40">
        <v>94968</v>
      </c>
      <c r="D54" s="213" t="s">
        <v>1105</v>
      </c>
      <c r="E54" s="211" t="s">
        <v>919</v>
      </c>
      <c r="F54" s="195" t="s">
        <v>47</v>
      </c>
      <c r="G54" s="214">
        <v>95.94</v>
      </c>
      <c r="H54" s="214">
        <v>271.07</v>
      </c>
      <c r="I54" s="215">
        <f>H54*J7+H54</f>
        <v>355.77937499999996</v>
      </c>
      <c r="J54" s="215">
        <f t="shared" si="2"/>
        <v>34133.473237499995</v>
      </c>
    </row>
    <row r="55" spans="2:10" ht="18.75" customHeight="1" outlineLevel="1">
      <c r="B55" s="195" t="s">
        <v>212</v>
      </c>
      <c r="C55" s="195">
        <v>96536</v>
      </c>
      <c r="D55" s="213" t="s">
        <v>1105</v>
      </c>
      <c r="E55" s="212" t="s">
        <v>498</v>
      </c>
      <c r="F55" s="195" t="s">
        <v>49</v>
      </c>
      <c r="G55" s="214">
        <v>593.99</v>
      </c>
      <c r="H55" s="214">
        <v>65.400000000000006</v>
      </c>
      <c r="I55" s="215">
        <f>H55*J7+H55</f>
        <v>85.837500000000006</v>
      </c>
      <c r="J55" s="215">
        <f t="shared" si="2"/>
        <v>50986.616625000002</v>
      </c>
    </row>
    <row r="56" spans="2:10" ht="20.100000000000001" customHeight="1" outlineLevel="1">
      <c r="B56" s="195" t="s">
        <v>213</v>
      </c>
      <c r="C56" s="195">
        <v>92916</v>
      </c>
      <c r="D56" s="213" t="s">
        <v>1105</v>
      </c>
      <c r="E56" s="113" t="s">
        <v>528</v>
      </c>
      <c r="F56" s="195" t="s">
        <v>55</v>
      </c>
      <c r="G56" s="214">
        <v>0.17</v>
      </c>
      <c r="H56" s="214">
        <v>14.44</v>
      </c>
      <c r="I56" s="215">
        <f>H56*J7+H56</f>
        <v>18.952500000000001</v>
      </c>
      <c r="J56" s="215">
        <f t="shared" si="2"/>
        <v>3.2219250000000001</v>
      </c>
    </row>
    <row r="57" spans="2:10" ht="20.100000000000001" customHeight="1" outlineLevel="1">
      <c r="B57" s="195" t="s">
        <v>214</v>
      </c>
      <c r="C57" s="195">
        <v>92917</v>
      </c>
      <c r="D57" s="213" t="s">
        <v>1105</v>
      </c>
      <c r="E57" s="113" t="s">
        <v>524</v>
      </c>
      <c r="F57" s="195" t="s">
        <v>55</v>
      </c>
      <c r="G57" s="214">
        <v>804.86</v>
      </c>
      <c r="H57" s="214">
        <v>13.67</v>
      </c>
      <c r="I57" s="215">
        <f>H57*J7+H57</f>
        <v>17.941875</v>
      </c>
      <c r="J57" s="215">
        <f t="shared" si="2"/>
        <v>14440.697512499999</v>
      </c>
    </row>
    <row r="58" spans="2:10" ht="20.100000000000001" customHeight="1" outlineLevel="1">
      <c r="B58" s="195" t="s">
        <v>215</v>
      </c>
      <c r="C58" s="198">
        <v>92919</v>
      </c>
      <c r="D58" s="197" t="s">
        <v>1105</v>
      </c>
      <c r="E58" s="113" t="s">
        <v>521</v>
      </c>
      <c r="F58" s="195" t="s">
        <v>55</v>
      </c>
      <c r="G58" s="214">
        <v>88.18</v>
      </c>
      <c r="H58" s="214">
        <v>12.27</v>
      </c>
      <c r="I58" s="215">
        <f>H58*J7+H58</f>
        <v>16.104374999999997</v>
      </c>
      <c r="J58" s="215">
        <f t="shared" si="2"/>
        <v>1420.0837875</v>
      </c>
    </row>
    <row r="59" spans="2:10" ht="20.100000000000001" customHeight="1" outlineLevel="1">
      <c r="B59" s="195" t="s">
        <v>216</v>
      </c>
      <c r="C59" s="195">
        <v>92921</v>
      </c>
      <c r="D59" s="213" t="s">
        <v>1105</v>
      </c>
      <c r="E59" s="113" t="s">
        <v>523</v>
      </c>
      <c r="F59" s="195" t="s">
        <v>55</v>
      </c>
      <c r="G59" s="214">
        <v>24.33</v>
      </c>
      <c r="H59" s="214">
        <v>10.37</v>
      </c>
      <c r="I59" s="215">
        <f>H59*J7+H59</f>
        <v>13.610624999999999</v>
      </c>
      <c r="J59" s="215">
        <f t="shared" si="2"/>
        <v>331.14650624999996</v>
      </c>
    </row>
    <row r="60" spans="2:10" ht="20.100000000000001" customHeight="1" outlineLevel="1">
      <c r="B60" s="195" t="s">
        <v>217</v>
      </c>
      <c r="C60" s="198">
        <v>92915</v>
      </c>
      <c r="D60" s="197" t="s">
        <v>1105</v>
      </c>
      <c r="E60" s="113" t="s">
        <v>522</v>
      </c>
      <c r="F60" s="195" t="s">
        <v>55</v>
      </c>
      <c r="G60" s="214">
        <v>405.01</v>
      </c>
      <c r="H60" s="214">
        <v>15.12</v>
      </c>
      <c r="I60" s="215">
        <f>H60*J7+H60</f>
        <v>19.844999999999999</v>
      </c>
      <c r="J60" s="215">
        <f t="shared" si="2"/>
        <v>8037.4234499999993</v>
      </c>
    </row>
    <row r="61" spans="2:10" ht="18.75" customHeight="1" outlineLevel="1">
      <c r="B61" s="195" t="s">
        <v>218</v>
      </c>
      <c r="C61" s="198">
        <v>96557</v>
      </c>
      <c r="D61" s="213" t="s">
        <v>1105</v>
      </c>
      <c r="E61" s="211" t="s">
        <v>1138</v>
      </c>
      <c r="F61" s="195" t="s">
        <v>47</v>
      </c>
      <c r="G61" s="214">
        <v>39.96</v>
      </c>
      <c r="H61" s="214">
        <v>390.44</v>
      </c>
      <c r="I61" s="215">
        <f>H61*J7+H61</f>
        <v>512.45249999999999</v>
      </c>
      <c r="J61" s="215">
        <f t="shared" si="2"/>
        <v>20477.601900000001</v>
      </c>
    </row>
    <row r="62" spans="2:10" ht="18.75" customHeight="1" outlineLevel="1">
      <c r="B62" s="210" t="s">
        <v>118</v>
      </c>
      <c r="C62" s="213"/>
      <c r="D62" s="213"/>
      <c r="E62" s="128" t="s">
        <v>541</v>
      </c>
      <c r="F62" s="213"/>
      <c r="G62" s="214"/>
      <c r="H62" s="214"/>
      <c r="I62" s="215"/>
      <c r="J62" s="215"/>
    </row>
    <row r="63" spans="2:10" ht="18.75" customHeight="1" outlineLevel="1">
      <c r="B63" s="213" t="s">
        <v>219</v>
      </c>
      <c r="C63" s="106">
        <v>100896</v>
      </c>
      <c r="D63" s="218" t="s">
        <v>1105</v>
      </c>
      <c r="E63" s="219" t="s">
        <v>1108</v>
      </c>
      <c r="F63" s="213" t="s">
        <v>57</v>
      </c>
      <c r="G63" s="214">
        <v>63</v>
      </c>
      <c r="H63" s="214">
        <v>41</v>
      </c>
      <c r="I63" s="215">
        <f>H63*J7+H63</f>
        <v>53.8125</v>
      </c>
      <c r="J63" s="215">
        <f t="shared" si="2"/>
        <v>3390.1875</v>
      </c>
    </row>
    <row r="64" spans="2:10" ht="18.75" customHeight="1" outlineLevel="1">
      <c r="B64" s="213" t="s">
        <v>220</v>
      </c>
      <c r="C64" s="213">
        <v>95601</v>
      </c>
      <c r="D64" s="213" t="s">
        <v>1105</v>
      </c>
      <c r="E64" s="211" t="s">
        <v>966</v>
      </c>
      <c r="F64" s="213" t="s">
        <v>44</v>
      </c>
      <c r="G64" s="214">
        <v>9</v>
      </c>
      <c r="H64" s="214">
        <v>15.51</v>
      </c>
      <c r="I64" s="215">
        <f>H64*J7+H64</f>
        <v>20.356874999999999</v>
      </c>
      <c r="J64" s="215">
        <f t="shared" si="2"/>
        <v>183.21187499999999</v>
      </c>
    </row>
    <row r="65" spans="2:10" ht="18.75" customHeight="1" outlineLevel="1">
      <c r="B65" s="213" t="s">
        <v>221</v>
      </c>
      <c r="C65" s="40">
        <v>95241</v>
      </c>
      <c r="D65" s="213" t="s">
        <v>1105</v>
      </c>
      <c r="E65" s="212" t="s">
        <v>497</v>
      </c>
      <c r="F65" s="195" t="s">
        <v>49</v>
      </c>
      <c r="G65" s="214">
        <v>12.96</v>
      </c>
      <c r="H65" s="214">
        <v>21.68</v>
      </c>
      <c r="I65" s="215">
        <f>H65*J7+H65</f>
        <v>28.454999999999998</v>
      </c>
      <c r="J65" s="215">
        <f t="shared" si="2"/>
        <v>368.77679999999998</v>
      </c>
    </row>
    <row r="66" spans="2:10" ht="18.75" customHeight="1" outlineLevel="1">
      <c r="B66" s="213" t="s">
        <v>222</v>
      </c>
      <c r="C66" s="195">
        <v>96534</v>
      </c>
      <c r="D66" s="213" t="s">
        <v>1105</v>
      </c>
      <c r="E66" s="212" t="s">
        <v>498</v>
      </c>
      <c r="F66" s="195" t="s">
        <v>49</v>
      </c>
      <c r="G66" s="214">
        <v>8.64</v>
      </c>
      <c r="H66" s="214">
        <v>74.77</v>
      </c>
      <c r="I66" s="215">
        <f>H66*J7+H66</f>
        <v>98.13562499999999</v>
      </c>
      <c r="J66" s="215">
        <f t="shared" si="2"/>
        <v>847.89179999999999</v>
      </c>
    </row>
    <row r="67" spans="2:10" ht="20.100000000000001" customHeight="1" outlineLevel="1">
      <c r="B67" s="213" t="s">
        <v>542</v>
      </c>
      <c r="C67" s="198">
        <v>92919</v>
      </c>
      <c r="D67" s="197" t="s">
        <v>1105</v>
      </c>
      <c r="E67" s="113" t="s">
        <v>521</v>
      </c>
      <c r="F67" s="195" t="s">
        <v>55</v>
      </c>
      <c r="G67" s="214">
        <v>238.29</v>
      </c>
      <c r="H67" s="214">
        <v>12.27</v>
      </c>
      <c r="I67" s="215">
        <f>H67*J7+H67</f>
        <v>16.104374999999997</v>
      </c>
      <c r="J67" s="215">
        <f t="shared" si="2"/>
        <v>3837.5115187499991</v>
      </c>
    </row>
    <row r="68" spans="2:10" ht="20.100000000000001" customHeight="1" outlineLevel="1">
      <c r="B68" s="213" t="s">
        <v>543</v>
      </c>
      <c r="C68" s="195">
        <v>92921</v>
      </c>
      <c r="D68" s="213" t="s">
        <v>1105</v>
      </c>
      <c r="E68" s="113" t="s">
        <v>523</v>
      </c>
      <c r="F68" s="195" t="s">
        <v>55</v>
      </c>
      <c r="G68" s="214">
        <v>199.34</v>
      </c>
      <c r="H68" s="214">
        <v>10.37</v>
      </c>
      <c r="I68" s="215">
        <f>H68*J7+H68</f>
        <v>13.610624999999999</v>
      </c>
      <c r="J68" s="215">
        <f t="shared" si="2"/>
        <v>2713.1419874999997</v>
      </c>
    </row>
    <row r="69" spans="2:10" ht="20.100000000000001" customHeight="1" outlineLevel="1">
      <c r="B69" s="213" t="s">
        <v>544</v>
      </c>
      <c r="C69" s="195">
        <v>92924</v>
      </c>
      <c r="D69" s="213" t="s">
        <v>1105</v>
      </c>
      <c r="E69" s="113" t="s">
        <v>781</v>
      </c>
      <c r="F69" s="195" t="s">
        <v>55</v>
      </c>
      <c r="G69" s="214">
        <v>18.489999999999998</v>
      </c>
      <c r="H69" s="214">
        <v>10.9</v>
      </c>
      <c r="I69" s="215">
        <f>H69*J7+H69</f>
        <v>14.30625</v>
      </c>
      <c r="J69" s="215">
        <f t="shared" si="2"/>
        <v>264.52256249999999</v>
      </c>
    </row>
    <row r="70" spans="2:10" ht="20.100000000000001" customHeight="1" outlineLevel="1">
      <c r="B70" s="213" t="s">
        <v>783</v>
      </c>
      <c r="C70" s="198">
        <v>92915</v>
      </c>
      <c r="D70" s="197" t="s">
        <v>1105</v>
      </c>
      <c r="E70" s="113" t="s">
        <v>782</v>
      </c>
      <c r="F70" s="195" t="s">
        <v>55</v>
      </c>
      <c r="G70" s="214">
        <v>23.54</v>
      </c>
      <c r="H70" s="214">
        <v>15.12</v>
      </c>
      <c r="I70" s="215">
        <f>H70*J7+H70</f>
        <v>19.844999999999999</v>
      </c>
      <c r="J70" s="215">
        <f t="shared" si="2"/>
        <v>467.15129999999994</v>
      </c>
    </row>
    <row r="71" spans="2:10" ht="18.75" customHeight="1" outlineLevel="1">
      <c r="B71" s="213" t="s">
        <v>784</v>
      </c>
      <c r="C71" s="198">
        <v>96558</v>
      </c>
      <c r="D71" s="213" t="s">
        <v>1105</v>
      </c>
      <c r="E71" s="211" t="s">
        <v>499</v>
      </c>
      <c r="F71" s="195" t="s">
        <v>47</v>
      </c>
      <c r="G71" s="214">
        <v>7.78</v>
      </c>
      <c r="H71" s="214">
        <v>395.85</v>
      </c>
      <c r="I71" s="215">
        <f>H71*J7+H71</f>
        <v>519.55312500000002</v>
      </c>
      <c r="J71" s="215">
        <f t="shared" si="2"/>
        <v>4042.1233125000003</v>
      </c>
    </row>
    <row r="72" spans="2:10" ht="18.75" customHeight="1" outlineLevel="1">
      <c r="B72" s="210" t="s">
        <v>119</v>
      </c>
      <c r="C72" s="213"/>
      <c r="D72" s="213"/>
      <c r="E72" s="128" t="s">
        <v>545</v>
      </c>
      <c r="F72" s="213"/>
      <c r="G72" s="214">
        <v>0</v>
      </c>
      <c r="H72" s="214"/>
      <c r="I72" s="215">
        <f t="shared" ref="I72:I79" si="3">H72*J35+H72</f>
        <v>0</v>
      </c>
      <c r="J72" s="215">
        <f t="shared" si="2"/>
        <v>0</v>
      </c>
    </row>
    <row r="73" spans="2:10" ht="18.75" customHeight="1" outlineLevel="1">
      <c r="B73" s="213" t="s">
        <v>223</v>
      </c>
      <c r="C73" s="106">
        <v>100896</v>
      </c>
      <c r="D73" s="213" t="s">
        <v>1105</v>
      </c>
      <c r="E73" s="212" t="s">
        <v>1109</v>
      </c>
      <c r="F73" s="213" t="s">
        <v>57</v>
      </c>
      <c r="G73" s="214">
        <v>21</v>
      </c>
      <c r="H73" s="214">
        <v>41</v>
      </c>
      <c r="I73" s="215">
        <f>H73*J7+H73</f>
        <v>53.8125</v>
      </c>
      <c r="J73" s="215">
        <f t="shared" si="2"/>
        <v>1130.0625</v>
      </c>
    </row>
    <row r="74" spans="2:10" ht="18.75" customHeight="1" outlineLevel="1">
      <c r="B74" s="213" t="s">
        <v>224</v>
      </c>
      <c r="C74" s="220">
        <v>95241</v>
      </c>
      <c r="D74" s="213" t="s">
        <v>1105</v>
      </c>
      <c r="E74" s="212" t="s">
        <v>1110</v>
      </c>
      <c r="F74" s="195" t="s">
        <v>49</v>
      </c>
      <c r="G74" s="214">
        <v>1.5</v>
      </c>
      <c r="H74" s="214">
        <v>21.68</v>
      </c>
      <c r="I74" s="215">
        <f>H74*J7+H74</f>
        <v>28.454999999999998</v>
      </c>
      <c r="J74" s="215">
        <f t="shared" si="2"/>
        <v>42.682499999999997</v>
      </c>
    </row>
    <row r="75" spans="2:10" ht="18.75" customHeight="1" outlineLevel="1">
      <c r="B75" s="213" t="s">
        <v>225</v>
      </c>
      <c r="C75" s="195">
        <v>96534</v>
      </c>
      <c r="D75" s="213" t="s">
        <v>1105</v>
      </c>
      <c r="E75" s="212" t="s">
        <v>498</v>
      </c>
      <c r="F75" s="195" t="s">
        <v>49</v>
      </c>
      <c r="G75" s="214">
        <v>6</v>
      </c>
      <c r="H75" s="214">
        <v>74.77</v>
      </c>
      <c r="I75" s="215">
        <f>H75*J7+H75</f>
        <v>98.13562499999999</v>
      </c>
      <c r="J75" s="215">
        <f t="shared" si="2"/>
        <v>588.81374999999991</v>
      </c>
    </row>
    <row r="76" spans="2:10" ht="20.100000000000001" customHeight="1" outlineLevel="1">
      <c r="B76" s="213" t="s">
        <v>226</v>
      </c>
      <c r="C76" s="198">
        <v>92915</v>
      </c>
      <c r="D76" s="197" t="s">
        <v>1105</v>
      </c>
      <c r="E76" s="113" t="s">
        <v>522</v>
      </c>
      <c r="F76" s="195" t="s">
        <v>55</v>
      </c>
      <c r="G76" s="214">
        <v>12.23</v>
      </c>
      <c r="H76" s="214">
        <v>15.12</v>
      </c>
      <c r="I76" s="215">
        <f>H76*J7+H76</f>
        <v>19.844999999999999</v>
      </c>
      <c r="J76" s="215">
        <f t="shared" si="2"/>
        <v>242.70435000000001</v>
      </c>
    </row>
    <row r="77" spans="2:10" ht="18.75" customHeight="1" outlineLevel="1">
      <c r="B77" s="213" t="s">
        <v>938</v>
      </c>
      <c r="C77" s="198">
        <v>96558</v>
      </c>
      <c r="D77" s="213" t="s">
        <v>1105</v>
      </c>
      <c r="E77" s="211" t="s">
        <v>1138</v>
      </c>
      <c r="F77" s="195" t="s">
        <v>47</v>
      </c>
      <c r="G77" s="214">
        <v>0.75</v>
      </c>
      <c r="H77" s="214">
        <v>395.85</v>
      </c>
      <c r="I77" s="215">
        <f>H77*J7+H77</f>
        <v>519.55312500000002</v>
      </c>
      <c r="J77" s="215">
        <f t="shared" si="2"/>
        <v>389.66484375000005</v>
      </c>
    </row>
    <row r="78" spans="2:10" ht="18.75" customHeight="1" outlineLevel="1">
      <c r="B78" s="210" t="s">
        <v>122</v>
      </c>
      <c r="C78" s="210"/>
      <c r="D78" s="210"/>
      <c r="E78" s="128" t="s">
        <v>778</v>
      </c>
      <c r="F78" s="126"/>
      <c r="G78" s="214">
        <v>0</v>
      </c>
      <c r="H78" s="214"/>
      <c r="I78" s="215">
        <f t="shared" si="3"/>
        <v>0</v>
      </c>
      <c r="J78" s="215">
        <f t="shared" si="2"/>
        <v>0</v>
      </c>
    </row>
    <row r="79" spans="2:10" ht="18.75" customHeight="1" outlineLevel="1">
      <c r="B79" s="195" t="s">
        <v>227</v>
      </c>
      <c r="C79" s="40">
        <v>95241</v>
      </c>
      <c r="D79" s="213" t="s">
        <v>1105</v>
      </c>
      <c r="E79" s="211" t="s">
        <v>497</v>
      </c>
      <c r="F79" s="195" t="s">
        <v>49</v>
      </c>
      <c r="G79" s="214">
        <v>11.45</v>
      </c>
      <c r="H79" s="214">
        <v>21.68</v>
      </c>
      <c r="I79" s="215">
        <f t="shared" si="3"/>
        <v>21.68</v>
      </c>
      <c r="J79" s="215">
        <f t="shared" si="2"/>
        <v>248.23599999999999</v>
      </c>
    </row>
    <row r="80" spans="2:10" ht="30" customHeight="1" outlineLevel="1">
      <c r="B80" s="195" t="s">
        <v>228</v>
      </c>
      <c r="C80" s="40">
        <v>94968</v>
      </c>
      <c r="D80" s="213" t="s">
        <v>1105</v>
      </c>
      <c r="E80" s="211" t="s">
        <v>919</v>
      </c>
      <c r="F80" s="195" t="s">
        <v>47</v>
      </c>
      <c r="G80" s="214">
        <v>1.48</v>
      </c>
      <c r="H80" s="214">
        <v>271.07</v>
      </c>
      <c r="I80" s="215">
        <f>H80*J7+H80</f>
        <v>355.77937499999996</v>
      </c>
      <c r="J80" s="215">
        <f t="shared" si="2"/>
        <v>526.55347499999993</v>
      </c>
    </row>
    <row r="81" spans="2:10" ht="18.75" customHeight="1" outlineLevel="1">
      <c r="B81" s="195" t="s">
        <v>779</v>
      </c>
      <c r="C81" s="195">
        <v>96536</v>
      </c>
      <c r="D81" s="213" t="s">
        <v>1105</v>
      </c>
      <c r="E81" s="212" t="s">
        <v>498</v>
      </c>
      <c r="F81" s="195" t="s">
        <v>49</v>
      </c>
      <c r="G81" s="214">
        <v>36.64</v>
      </c>
      <c r="H81" s="214">
        <v>65.400000000000006</v>
      </c>
      <c r="I81" s="215">
        <f>H81*J7+H81</f>
        <v>85.837500000000006</v>
      </c>
      <c r="J81" s="215">
        <f t="shared" si="2"/>
        <v>3145.0860000000002</v>
      </c>
    </row>
    <row r="82" spans="2:10" ht="20.100000000000001" customHeight="1" outlineLevel="1">
      <c r="B82" s="195" t="s">
        <v>546</v>
      </c>
      <c r="C82" s="195">
        <v>92917</v>
      </c>
      <c r="D82" s="213" t="s">
        <v>1105</v>
      </c>
      <c r="E82" s="113" t="s">
        <v>524</v>
      </c>
      <c r="F82" s="195" t="s">
        <v>55</v>
      </c>
      <c r="G82" s="214">
        <v>78.87</v>
      </c>
      <c r="H82" s="214">
        <v>13.67</v>
      </c>
      <c r="I82" s="215">
        <f>H82*J7+H82</f>
        <v>17.941875</v>
      </c>
      <c r="J82" s="215">
        <f t="shared" si="2"/>
        <v>1415.0756812500001</v>
      </c>
    </row>
    <row r="83" spans="2:10" ht="20.100000000000001" customHeight="1" outlineLevel="1">
      <c r="B83" s="195" t="s">
        <v>780</v>
      </c>
      <c r="C83" s="198">
        <v>92915</v>
      </c>
      <c r="D83" s="197" t="s">
        <v>1105</v>
      </c>
      <c r="E83" s="113" t="s">
        <v>522</v>
      </c>
      <c r="F83" s="195" t="s">
        <v>55</v>
      </c>
      <c r="G83" s="214">
        <v>8.43</v>
      </c>
      <c r="H83" s="214">
        <v>15.12</v>
      </c>
      <c r="I83" s="215">
        <f>H83*J7+H83</f>
        <v>19.844999999999999</v>
      </c>
      <c r="J83" s="215">
        <f t="shared" si="2"/>
        <v>167.29334999999998</v>
      </c>
    </row>
    <row r="84" spans="2:10" ht="18.75" customHeight="1" outlineLevel="1">
      <c r="B84" s="195" t="s">
        <v>937</v>
      </c>
      <c r="C84" s="198">
        <v>96558</v>
      </c>
      <c r="D84" s="213" t="s">
        <v>1105</v>
      </c>
      <c r="E84" s="211" t="s">
        <v>1138</v>
      </c>
      <c r="F84" s="195" t="s">
        <v>47</v>
      </c>
      <c r="G84" s="214">
        <v>3.44</v>
      </c>
      <c r="H84" s="214">
        <v>395.85</v>
      </c>
      <c r="I84" s="215">
        <f>H84*J7+H84</f>
        <v>519.55312500000002</v>
      </c>
      <c r="J84" s="215">
        <f t="shared" si="2"/>
        <v>1787.2627500000001</v>
      </c>
    </row>
    <row r="85" spans="2:10" ht="18.75" customHeight="1" outlineLevel="1" collapsed="1">
      <c r="B85" s="170"/>
      <c r="C85" s="171"/>
      <c r="D85" s="171"/>
      <c r="E85" s="171"/>
      <c r="F85" s="171"/>
      <c r="G85" s="194" t="s">
        <v>117</v>
      </c>
      <c r="H85" s="194"/>
      <c r="I85" s="127"/>
      <c r="J85" s="180">
        <f>SUM(J44:J84)</f>
        <v>223142.79171250001</v>
      </c>
    </row>
    <row r="86" spans="2:10" ht="18.75" customHeight="1">
      <c r="B86" s="122"/>
      <c r="C86" s="122"/>
      <c r="D86" s="122"/>
      <c r="G86" s="153"/>
      <c r="H86" s="152"/>
      <c r="J86" s="176"/>
    </row>
    <row r="87" spans="2:10" ht="18.75" customHeight="1">
      <c r="B87" s="147">
        <v>4</v>
      </c>
      <c r="C87" s="147"/>
      <c r="D87" s="147"/>
      <c r="E87" s="130" t="s">
        <v>73</v>
      </c>
      <c r="F87" s="130"/>
      <c r="G87" s="193"/>
      <c r="H87" s="193"/>
      <c r="I87" s="130"/>
      <c r="J87" s="177"/>
    </row>
    <row r="88" spans="2:10" ht="18.75" customHeight="1" outlineLevel="1">
      <c r="B88" s="210" t="s">
        <v>48</v>
      </c>
      <c r="C88" s="210"/>
      <c r="D88" s="210"/>
      <c r="E88" s="125" t="s">
        <v>81</v>
      </c>
      <c r="F88" s="126"/>
      <c r="G88" s="214"/>
      <c r="H88" s="214"/>
      <c r="I88" s="215"/>
      <c r="J88" s="215"/>
    </row>
    <row r="89" spans="2:10" ht="30" customHeight="1" outlineLevel="1">
      <c r="B89" s="195" t="s">
        <v>229</v>
      </c>
      <c r="C89" s="198">
        <v>92443</v>
      </c>
      <c r="D89" s="197" t="s">
        <v>1105</v>
      </c>
      <c r="E89" s="113" t="s">
        <v>529</v>
      </c>
      <c r="F89" s="195" t="s">
        <v>49</v>
      </c>
      <c r="G89" s="214">
        <v>510.21</v>
      </c>
      <c r="H89" s="214">
        <v>31.69</v>
      </c>
      <c r="I89" s="215">
        <f>H89*J7+H89</f>
        <v>41.593125000000001</v>
      </c>
      <c r="J89" s="215">
        <f>G89*I89</f>
        <v>21221.228306249999</v>
      </c>
    </row>
    <row r="90" spans="2:10" ht="18.75" customHeight="1" outlineLevel="1">
      <c r="B90" s="195" t="s">
        <v>230</v>
      </c>
      <c r="C90" s="198">
        <v>92778</v>
      </c>
      <c r="D90" s="197" t="s">
        <v>1105</v>
      </c>
      <c r="E90" s="113" t="s">
        <v>521</v>
      </c>
      <c r="F90" s="195" t="s">
        <v>55</v>
      </c>
      <c r="G90" s="214">
        <v>1057.5</v>
      </c>
      <c r="H90" s="214">
        <v>12.75</v>
      </c>
      <c r="I90" s="215">
        <f>H90*J7+H90</f>
        <v>16.734375</v>
      </c>
      <c r="J90" s="215">
        <f t="shared" ref="J90:J114" si="4">G90*I90</f>
        <v>17696.6015625</v>
      </c>
    </row>
    <row r="91" spans="2:10" ht="18.75" customHeight="1" outlineLevel="1">
      <c r="B91" s="195" t="s">
        <v>231</v>
      </c>
      <c r="C91" s="198">
        <v>92779</v>
      </c>
      <c r="D91" s="213" t="s">
        <v>1105</v>
      </c>
      <c r="E91" s="113" t="s">
        <v>523</v>
      </c>
      <c r="F91" s="195" t="s">
        <v>55</v>
      </c>
      <c r="G91" s="214">
        <v>657.88</v>
      </c>
      <c r="H91" s="214">
        <v>10.71</v>
      </c>
      <c r="I91" s="215">
        <f>H91*J7+H91</f>
        <v>14.056875000000002</v>
      </c>
      <c r="J91" s="215">
        <f t="shared" si="4"/>
        <v>9247.7369250000011</v>
      </c>
    </row>
    <row r="92" spans="2:10" ht="18.75" customHeight="1" outlineLevel="1">
      <c r="B92" s="195" t="s">
        <v>232</v>
      </c>
      <c r="C92" s="198">
        <v>92775</v>
      </c>
      <c r="D92" s="197" t="s">
        <v>1105</v>
      </c>
      <c r="E92" s="113" t="s">
        <v>522</v>
      </c>
      <c r="F92" s="195" t="s">
        <v>55</v>
      </c>
      <c r="G92" s="214">
        <v>627.66</v>
      </c>
      <c r="H92" s="214">
        <v>16.21</v>
      </c>
      <c r="I92" s="215">
        <f>H92*J7+H92</f>
        <v>21.275625000000002</v>
      </c>
      <c r="J92" s="215">
        <f t="shared" si="4"/>
        <v>13353.858787500001</v>
      </c>
    </row>
    <row r="93" spans="2:10" ht="18.75" customHeight="1" outlineLevel="1">
      <c r="B93" s="195" t="s">
        <v>525</v>
      </c>
      <c r="C93" s="198">
        <v>92722</v>
      </c>
      <c r="D93" s="213" t="s">
        <v>1105</v>
      </c>
      <c r="E93" s="211" t="s">
        <v>499</v>
      </c>
      <c r="F93" s="195" t="s">
        <v>47</v>
      </c>
      <c r="G93" s="214">
        <v>28.15</v>
      </c>
      <c r="H93" s="214">
        <v>371.03</v>
      </c>
      <c r="I93" s="215">
        <f>H93*J7+H93</f>
        <v>486.97687499999995</v>
      </c>
      <c r="J93" s="215">
        <f t="shared" si="4"/>
        <v>13708.399031249997</v>
      </c>
    </row>
    <row r="94" spans="2:10" ht="18.75" customHeight="1" outlineLevel="1">
      <c r="B94" s="210" t="s">
        <v>50</v>
      </c>
      <c r="C94" s="210"/>
      <c r="D94" s="210"/>
      <c r="E94" s="125" t="s">
        <v>82</v>
      </c>
      <c r="F94" s="126"/>
      <c r="G94" s="214"/>
      <c r="H94" s="214"/>
      <c r="I94" s="215"/>
      <c r="J94" s="215"/>
    </row>
    <row r="95" spans="2:10" ht="30" customHeight="1" outlineLevel="1">
      <c r="B95" s="195" t="s">
        <v>233</v>
      </c>
      <c r="C95" s="198">
        <v>92479</v>
      </c>
      <c r="D95" s="197" t="s">
        <v>1105</v>
      </c>
      <c r="E95" s="113" t="s">
        <v>939</v>
      </c>
      <c r="F95" s="195" t="s">
        <v>49</v>
      </c>
      <c r="G95" s="214">
        <v>597.12</v>
      </c>
      <c r="H95" s="214">
        <v>44.71</v>
      </c>
      <c r="I95" s="215">
        <f>H95*J7+H95</f>
        <v>58.681875000000005</v>
      </c>
      <c r="J95" s="215">
        <f t="shared" si="4"/>
        <v>35040.121200000001</v>
      </c>
    </row>
    <row r="96" spans="2:10" ht="20.100000000000001" customHeight="1" outlineLevel="1">
      <c r="B96" s="195" t="s">
        <v>234</v>
      </c>
      <c r="C96" s="198">
        <v>92777</v>
      </c>
      <c r="D96" s="213" t="s">
        <v>1105</v>
      </c>
      <c r="E96" s="113" t="s">
        <v>524</v>
      </c>
      <c r="F96" s="195" t="s">
        <v>55</v>
      </c>
      <c r="G96" s="214">
        <v>1058.6400000000001</v>
      </c>
      <c r="H96" s="214">
        <v>14.29</v>
      </c>
      <c r="I96" s="215">
        <f>H96*J7+H96</f>
        <v>18.755624999999998</v>
      </c>
      <c r="J96" s="215">
        <f t="shared" si="4"/>
        <v>19855.454850000002</v>
      </c>
    </row>
    <row r="97" spans="2:10" ht="20.100000000000001" customHeight="1" outlineLevel="1">
      <c r="B97" s="195" t="s">
        <v>235</v>
      </c>
      <c r="C97" s="198">
        <v>92778</v>
      </c>
      <c r="D97" s="197" t="s">
        <v>1105</v>
      </c>
      <c r="E97" s="113" t="s">
        <v>521</v>
      </c>
      <c r="F97" s="195" t="s">
        <v>55</v>
      </c>
      <c r="G97" s="214">
        <v>62.37</v>
      </c>
      <c r="H97" s="214">
        <v>12.75</v>
      </c>
      <c r="I97" s="215">
        <f>H97*J7+H97</f>
        <v>16.734375</v>
      </c>
      <c r="J97" s="215">
        <f t="shared" si="4"/>
        <v>1043.7229687500001</v>
      </c>
    </row>
    <row r="98" spans="2:10" ht="18.75" customHeight="1" outlineLevel="1">
      <c r="B98" s="195" t="s">
        <v>481</v>
      </c>
      <c r="C98" s="198">
        <v>92779</v>
      </c>
      <c r="D98" s="213" t="s">
        <v>1105</v>
      </c>
      <c r="E98" s="113" t="s">
        <v>523</v>
      </c>
      <c r="F98" s="195" t="s">
        <v>55</v>
      </c>
      <c r="G98" s="214">
        <v>7.16</v>
      </c>
      <c r="H98" s="214">
        <v>10.71</v>
      </c>
      <c r="I98" s="215">
        <f>H98*J7+H98</f>
        <v>14.056875000000002</v>
      </c>
      <c r="J98" s="215">
        <f t="shared" si="4"/>
        <v>100.64722500000002</v>
      </c>
    </row>
    <row r="99" spans="2:10" ht="18.75" customHeight="1" outlineLevel="1">
      <c r="B99" s="195" t="s">
        <v>526</v>
      </c>
      <c r="C99" s="198">
        <v>92775</v>
      </c>
      <c r="D99" s="197" t="s">
        <v>1105</v>
      </c>
      <c r="E99" s="113" t="s">
        <v>522</v>
      </c>
      <c r="F99" s="195" t="s">
        <v>55</v>
      </c>
      <c r="G99" s="214">
        <v>571.09</v>
      </c>
      <c r="H99" s="214">
        <v>16.21</v>
      </c>
      <c r="I99" s="215">
        <f>H99*J7+H99</f>
        <v>21.275625000000002</v>
      </c>
      <c r="J99" s="215">
        <f t="shared" si="4"/>
        <v>12150.296681250002</v>
      </c>
    </row>
    <row r="100" spans="2:10" ht="18.75" customHeight="1" outlineLevel="1">
      <c r="B100" s="195" t="s">
        <v>527</v>
      </c>
      <c r="C100" s="198">
        <v>92726</v>
      </c>
      <c r="D100" s="213" t="s">
        <v>1105</v>
      </c>
      <c r="E100" s="211" t="s">
        <v>499</v>
      </c>
      <c r="F100" s="195" t="s">
        <v>47</v>
      </c>
      <c r="G100" s="214">
        <v>40.299999999999997</v>
      </c>
      <c r="H100" s="214">
        <v>358.71</v>
      </c>
      <c r="I100" s="215">
        <f>H100*J7+H100</f>
        <v>470.80687499999999</v>
      </c>
      <c r="J100" s="215">
        <f t="shared" si="4"/>
        <v>18973.517062499999</v>
      </c>
    </row>
    <row r="101" spans="2:10" ht="18.75" customHeight="1" outlineLevel="1">
      <c r="B101" s="210" t="s">
        <v>51</v>
      </c>
      <c r="C101" s="210"/>
      <c r="D101" s="210"/>
      <c r="E101" s="125" t="s">
        <v>547</v>
      </c>
      <c r="F101" s="126"/>
      <c r="G101" s="214"/>
      <c r="H101" s="214"/>
      <c r="I101" s="215"/>
      <c r="J101" s="215"/>
    </row>
    <row r="102" spans="2:10" ht="18.75" customHeight="1" outlineLevel="1">
      <c r="B102" s="195" t="s">
        <v>236</v>
      </c>
      <c r="C102" s="36">
        <v>93184</v>
      </c>
      <c r="D102" s="195" t="s">
        <v>1105</v>
      </c>
      <c r="E102" s="211" t="s">
        <v>500</v>
      </c>
      <c r="F102" s="195" t="s">
        <v>57</v>
      </c>
      <c r="G102" s="214">
        <v>216.92</v>
      </c>
      <c r="H102" s="214">
        <v>32.19</v>
      </c>
      <c r="I102" s="215">
        <f>H102*J7+H102</f>
        <v>42.249375000000001</v>
      </c>
      <c r="J102" s="215">
        <f t="shared" si="4"/>
        <v>9164.7344249999987</v>
      </c>
    </row>
    <row r="103" spans="2:10" ht="18.75" customHeight="1" outlineLevel="1">
      <c r="B103" s="210" t="s">
        <v>84</v>
      </c>
      <c r="C103" s="195"/>
      <c r="D103" s="195"/>
      <c r="E103" s="125" t="s">
        <v>548</v>
      </c>
      <c r="F103" s="195"/>
      <c r="G103" s="214"/>
      <c r="H103" s="214"/>
      <c r="I103" s="215">
        <f t="shared" ref="I103:I109" si="5">H103*J21+H103</f>
        <v>0</v>
      </c>
      <c r="J103" s="215">
        <f t="shared" si="4"/>
        <v>0</v>
      </c>
    </row>
    <row r="104" spans="2:10" ht="30" customHeight="1" outlineLevel="1">
      <c r="B104" s="195" t="s">
        <v>237</v>
      </c>
      <c r="C104" s="198">
        <v>92443</v>
      </c>
      <c r="D104" s="197" t="s">
        <v>1105</v>
      </c>
      <c r="E104" s="113" t="s">
        <v>529</v>
      </c>
      <c r="F104" s="195" t="s">
        <v>49</v>
      </c>
      <c r="G104" s="214">
        <v>16.02</v>
      </c>
      <c r="H104" s="214">
        <v>31.69</v>
      </c>
      <c r="I104" s="215">
        <f>H104*J7+H104</f>
        <v>41.593125000000001</v>
      </c>
      <c r="J104" s="215">
        <f t="shared" si="4"/>
        <v>666.32186249999995</v>
      </c>
    </row>
    <row r="105" spans="2:10" ht="18.75" customHeight="1" outlineLevel="1">
      <c r="B105" s="195" t="s">
        <v>238</v>
      </c>
      <c r="C105" s="198">
        <v>92777</v>
      </c>
      <c r="D105" s="213" t="s">
        <v>1105</v>
      </c>
      <c r="E105" s="113" t="s">
        <v>524</v>
      </c>
      <c r="F105" s="195" t="s">
        <v>55</v>
      </c>
      <c r="G105" s="214">
        <v>41.19</v>
      </c>
      <c r="H105" s="214">
        <v>14.29</v>
      </c>
      <c r="I105" s="215">
        <f>H105*J7+H105</f>
        <v>18.755624999999998</v>
      </c>
      <c r="J105" s="215">
        <f t="shared" si="4"/>
        <v>772.54419374999986</v>
      </c>
    </row>
    <row r="106" spans="2:10" ht="18.75" customHeight="1" outlineLevel="1">
      <c r="B106" s="195" t="s">
        <v>239</v>
      </c>
      <c r="C106" s="198">
        <v>92775</v>
      </c>
      <c r="D106" s="197" t="s">
        <v>1105</v>
      </c>
      <c r="E106" s="113" t="s">
        <v>522</v>
      </c>
      <c r="F106" s="195" t="s">
        <v>55</v>
      </c>
      <c r="G106" s="214">
        <v>9.1300000000000008</v>
      </c>
      <c r="H106" s="214">
        <v>16.21</v>
      </c>
      <c r="I106" s="215">
        <f>H106*J7+H106</f>
        <v>21.275625000000002</v>
      </c>
      <c r="J106" s="215">
        <f t="shared" si="4"/>
        <v>194.24645625000002</v>
      </c>
    </row>
    <row r="107" spans="2:10" ht="18.75" customHeight="1" outlineLevel="1">
      <c r="B107" s="195" t="s">
        <v>240</v>
      </c>
      <c r="C107" s="198">
        <v>92722</v>
      </c>
      <c r="D107" s="213" t="s">
        <v>1105</v>
      </c>
      <c r="E107" s="211" t="s">
        <v>499</v>
      </c>
      <c r="F107" s="195" t="s">
        <v>47</v>
      </c>
      <c r="G107" s="214">
        <v>0.66</v>
      </c>
      <c r="H107" s="214">
        <v>371.03</v>
      </c>
      <c r="I107" s="215">
        <f>H107*J7+H107</f>
        <v>486.97687499999995</v>
      </c>
      <c r="J107" s="215">
        <f t="shared" si="4"/>
        <v>321.40473750000001</v>
      </c>
    </row>
    <row r="108" spans="2:10" ht="18.75" customHeight="1" outlineLevel="1">
      <c r="B108" s="210" t="s">
        <v>120</v>
      </c>
      <c r="C108" s="195"/>
      <c r="D108" s="195"/>
      <c r="E108" s="125" t="s">
        <v>549</v>
      </c>
      <c r="F108" s="195"/>
      <c r="G108" s="214"/>
      <c r="H108" s="214"/>
      <c r="I108" s="215"/>
      <c r="J108" s="215"/>
    </row>
    <row r="109" spans="2:10" ht="30" customHeight="1" outlineLevel="1">
      <c r="B109" s="195" t="s">
        <v>241</v>
      </c>
      <c r="C109" s="198">
        <v>92443</v>
      </c>
      <c r="D109" s="197" t="s">
        <v>1105</v>
      </c>
      <c r="E109" s="113" t="s">
        <v>529</v>
      </c>
      <c r="F109" s="195" t="s">
        <v>49</v>
      </c>
      <c r="G109" s="214">
        <v>22.66</v>
      </c>
      <c r="H109" s="214">
        <v>31.69</v>
      </c>
      <c r="I109" s="215">
        <f t="shared" si="5"/>
        <v>31.69</v>
      </c>
      <c r="J109" s="215">
        <f t="shared" si="4"/>
        <v>718.09540000000004</v>
      </c>
    </row>
    <row r="110" spans="2:10" ht="18.75" customHeight="1" outlineLevel="1">
      <c r="B110" s="195" t="s">
        <v>242</v>
      </c>
      <c r="C110" s="198">
        <v>92776</v>
      </c>
      <c r="D110" s="213" t="s">
        <v>1105</v>
      </c>
      <c r="E110" s="113" t="s">
        <v>528</v>
      </c>
      <c r="F110" s="195" t="s">
        <v>55</v>
      </c>
      <c r="G110" s="214">
        <v>18.52</v>
      </c>
      <c r="H110" s="214">
        <v>15.28</v>
      </c>
      <c r="I110" s="215">
        <f>H110*J7+H110</f>
        <v>20.055</v>
      </c>
      <c r="J110" s="215">
        <f t="shared" si="4"/>
        <v>371.41859999999997</v>
      </c>
    </row>
    <row r="111" spans="2:10" ht="18.75" customHeight="1" outlineLevel="1">
      <c r="B111" s="195" t="s">
        <v>243</v>
      </c>
      <c r="C111" s="198">
        <v>92777</v>
      </c>
      <c r="D111" s="213" t="s">
        <v>1105</v>
      </c>
      <c r="E111" s="113" t="s">
        <v>524</v>
      </c>
      <c r="F111" s="195" t="s">
        <v>55</v>
      </c>
      <c r="G111" s="214">
        <v>19.5</v>
      </c>
      <c r="H111" s="214">
        <v>14.29</v>
      </c>
      <c r="I111" s="215">
        <f>H111*J7+H111</f>
        <v>18.755624999999998</v>
      </c>
      <c r="J111" s="215">
        <f t="shared" si="4"/>
        <v>365.73468749999995</v>
      </c>
    </row>
    <row r="112" spans="2:10" ht="18.75" customHeight="1" outlineLevel="1">
      <c r="B112" s="195" t="s">
        <v>244</v>
      </c>
      <c r="C112" s="198">
        <v>92778</v>
      </c>
      <c r="D112" s="197" t="s">
        <v>1105</v>
      </c>
      <c r="E112" s="113" t="s">
        <v>521</v>
      </c>
      <c r="F112" s="195" t="s">
        <v>55</v>
      </c>
      <c r="G112" s="214">
        <v>33.61</v>
      </c>
      <c r="H112" s="214">
        <v>12.75</v>
      </c>
      <c r="I112" s="215">
        <f>H112*J7+H112</f>
        <v>16.734375</v>
      </c>
      <c r="J112" s="215">
        <f t="shared" si="4"/>
        <v>562.44234374999996</v>
      </c>
    </row>
    <row r="113" spans="1:10" ht="18.75" customHeight="1" outlineLevel="1">
      <c r="B113" s="195" t="s">
        <v>246</v>
      </c>
      <c r="C113" s="198">
        <v>92775</v>
      </c>
      <c r="D113" s="197" t="s">
        <v>1105</v>
      </c>
      <c r="E113" s="113" t="s">
        <v>522</v>
      </c>
      <c r="F113" s="195" t="s">
        <v>55</v>
      </c>
      <c r="G113" s="214">
        <v>19.23</v>
      </c>
      <c r="H113" s="214">
        <v>16.21</v>
      </c>
      <c r="I113" s="215">
        <f>H113*J7+H113</f>
        <v>21.275625000000002</v>
      </c>
      <c r="J113" s="215">
        <f t="shared" si="4"/>
        <v>409.13026875000003</v>
      </c>
    </row>
    <row r="114" spans="1:10" ht="18.75" customHeight="1" outlineLevel="1">
      <c r="B114" s="195" t="s">
        <v>247</v>
      </c>
      <c r="C114" s="198">
        <v>92722</v>
      </c>
      <c r="D114" s="213" t="s">
        <v>1105</v>
      </c>
      <c r="E114" s="211" t="s">
        <v>499</v>
      </c>
      <c r="F114" s="195" t="s">
        <v>47</v>
      </c>
      <c r="G114" s="214">
        <v>1.46</v>
      </c>
      <c r="H114" s="214">
        <v>371.03</v>
      </c>
      <c r="I114" s="215">
        <f>H114*J7+H114</f>
        <v>486.97687499999995</v>
      </c>
      <c r="J114" s="215">
        <f t="shared" si="4"/>
        <v>710.9862374999999</v>
      </c>
    </row>
    <row r="115" spans="1:10" ht="18.75" customHeight="1" outlineLevel="1">
      <c r="B115" s="170"/>
      <c r="C115" s="171"/>
      <c r="D115" s="171"/>
      <c r="E115" s="171"/>
      <c r="F115" s="171"/>
      <c r="G115" s="194" t="s">
        <v>117</v>
      </c>
      <c r="H115" s="194"/>
      <c r="I115" s="127"/>
      <c r="J115" s="180">
        <f>SUM(J89:J114)</f>
        <v>176648.6438125</v>
      </c>
    </row>
    <row r="116" spans="1:10" ht="18.75" customHeight="1">
      <c r="B116" s="122"/>
      <c r="C116" s="122"/>
      <c r="D116" s="122"/>
      <c r="G116" s="153"/>
      <c r="H116" s="152"/>
      <c r="J116" s="176"/>
    </row>
    <row r="117" spans="1:10" ht="18.75" customHeight="1">
      <c r="B117" s="147">
        <v>5</v>
      </c>
      <c r="C117" s="147"/>
      <c r="D117" s="147"/>
      <c r="E117" s="130" t="s">
        <v>507</v>
      </c>
      <c r="F117" s="130"/>
      <c r="G117" s="193"/>
      <c r="H117" s="193"/>
      <c r="I117" s="130"/>
      <c r="J117" s="177"/>
    </row>
    <row r="118" spans="1:10" s="169" customFormat="1" ht="18.75" customHeight="1" outlineLevel="1">
      <c r="A118" s="122"/>
      <c r="B118" s="136" t="s">
        <v>52</v>
      </c>
      <c r="C118" s="136"/>
      <c r="D118" s="136"/>
      <c r="E118" s="128" t="s">
        <v>74</v>
      </c>
      <c r="F118" s="213"/>
      <c r="G118" s="214"/>
      <c r="H118" s="214"/>
      <c r="I118" s="215"/>
      <c r="J118" s="215"/>
    </row>
    <row r="119" spans="1:10" s="169" customFormat="1" ht="30" customHeight="1" outlineLevel="1">
      <c r="A119" s="122"/>
      <c r="B119" s="213" t="s">
        <v>248</v>
      </c>
      <c r="C119" s="213">
        <v>101161</v>
      </c>
      <c r="D119" s="213" t="s">
        <v>1105</v>
      </c>
      <c r="E119" s="211" t="s">
        <v>550</v>
      </c>
      <c r="F119" s="213" t="s">
        <v>49</v>
      </c>
      <c r="G119" s="214">
        <v>6.1</v>
      </c>
      <c r="H119" s="214">
        <v>142.15</v>
      </c>
      <c r="I119" s="215">
        <f>H119*J7+H119</f>
        <v>186.57187500000001</v>
      </c>
      <c r="J119" s="215">
        <f>G119*I119</f>
        <v>1138.0884375000001</v>
      </c>
    </row>
    <row r="120" spans="1:10" s="169" customFormat="1" ht="18.75" customHeight="1" outlineLevel="1">
      <c r="A120" s="122"/>
      <c r="B120" s="136" t="s">
        <v>54</v>
      </c>
      <c r="C120" s="136"/>
      <c r="D120" s="136"/>
      <c r="E120" s="128" t="s">
        <v>75</v>
      </c>
      <c r="F120" s="213"/>
      <c r="G120" s="214"/>
      <c r="H120" s="214"/>
      <c r="I120" s="215"/>
      <c r="J120" s="215"/>
    </row>
    <row r="121" spans="1:10" s="169" customFormat="1" ht="39.9" customHeight="1" outlineLevel="1">
      <c r="A121" s="122"/>
      <c r="B121" s="213" t="s">
        <v>249</v>
      </c>
      <c r="C121" s="213">
        <v>87489</v>
      </c>
      <c r="D121" s="213" t="s">
        <v>1105</v>
      </c>
      <c r="E121" s="211" t="s">
        <v>551</v>
      </c>
      <c r="F121" s="213" t="s">
        <v>49</v>
      </c>
      <c r="G121" s="214">
        <v>1015.65</v>
      </c>
      <c r="H121" s="214">
        <v>43.96</v>
      </c>
      <c r="I121" s="215">
        <f>H121*J7+H121</f>
        <v>57.697500000000005</v>
      </c>
      <c r="J121" s="215">
        <f t="shared" ref="J121:J127" si="6">G121*I121</f>
        <v>58600.465875000002</v>
      </c>
    </row>
    <row r="122" spans="1:10" s="169" customFormat="1" ht="39.9" customHeight="1" outlineLevel="1">
      <c r="A122" s="122"/>
      <c r="B122" s="213" t="s">
        <v>250</v>
      </c>
      <c r="C122" s="213">
        <v>87519</v>
      </c>
      <c r="D122" s="213" t="s">
        <v>1105</v>
      </c>
      <c r="E122" s="211" t="s">
        <v>881</v>
      </c>
      <c r="F122" s="213" t="s">
        <v>49</v>
      </c>
      <c r="G122" s="214">
        <v>16.86</v>
      </c>
      <c r="H122" s="214">
        <v>64.97</v>
      </c>
      <c r="I122" s="215">
        <f>H122*J7+H122</f>
        <v>85.273124999999993</v>
      </c>
      <c r="J122" s="215">
        <f t="shared" si="6"/>
        <v>1437.7048874999998</v>
      </c>
    </row>
    <row r="123" spans="1:10" s="169" customFormat="1" ht="39.9" customHeight="1" outlineLevel="1">
      <c r="A123" s="122"/>
      <c r="B123" s="213" t="s">
        <v>552</v>
      </c>
      <c r="C123" s="213">
        <v>87491</v>
      </c>
      <c r="D123" s="213" t="s">
        <v>1105</v>
      </c>
      <c r="E123" s="211" t="s">
        <v>882</v>
      </c>
      <c r="F123" s="213" t="s">
        <v>49</v>
      </c>
      <c r="G123" s="214">
        <v>710.21</v>
      </c>
      <c r="H123" s="214">
        <v>58.93</v>
      </c>
      <c r="I123" s="215">
        <f>H123*J7+H123</f>
        <v>77.345624999999998</v>
      </c>
      <c r="J123" s="215">
        <f t="shared" si="6"/>
        <v>54931.636331250003</v>
      </c>
    </row>
    <row r="124" spans="1:10" s="169" customFormat="1" ht="30" customHeight="1" outlineLevel="1">
      <c r="A124" s="122"/>
      <c r="B124" s="213" t="s">
        <v>553</v>
      </c>
      <c r="C124" s="213">
        <v>101154</v>
      </c>
      <c r="D124" s="213" t="s">
        <v>1105</v>
      </c>
      <c r="E124" s="211" t="s">
        <v>785</v>
      </c>
      <c r="F124" s="213" t="s">
        <v>49</v>
      </c>
      <c r="G124" s="214">
        <v>13.02</v>
      </c>
      <c r="H124" s="214">
        <v>78.42</v>
      </c>
      <c r="I124" s="215">
        <f>H124*J7+H124</f>
        <v>102.92625000000001</v>
      </c>
      <c r="J124" s="215">
        <f t="shared" si="6"/>
        <v>1340.0997750000001</v>
      </c>
    </row>
    <row r="125" spans="1:10" s="169" customFormat="1" ht="30" customHeight="1" outlineLevel="1">
      <c r="A125" s="122"/>
      <c r="B125" s="213" t="s">
        <v>555</v>
      </c>
      <c r="C125" s="38">
        <v>93202</v>
      </c>
      <c r="D125" s="213" t="s">
        <v>1105</v>
      </c>
      <c r="E125" s="211" t="s">
        <v>554</v>
      </c>
      <c r="F125" s="213" t="s">
        <v>57</v>
      </c>
      <c r="G125" s="214">
        <v>536.28</v>
      </c>
      <c r="H125" s="214">
        <v>19.87</v>
      </c>
      <c r="I125" s="215">
        <f>H125*J7+H125</f>
        <v>26.079375000000002</v>
      </c>
      <c r="J125" s="215">
        <f t="shared" si="6"/>
        <v>13985.847225000001</v>
      </c>
    </row>
    <row r="126" spans="1:10" s="169" customFormat="1" ht="30" customHeight="1" outlineLevel="1">
      <c r="A126" s="122"/>
      <c r="B126" s="213" t="s">
        <v>786</v>
      </c>
      <c r="C126" s="197" t="s">
        <v>298</v>
      </c>
      <c r="D126" s="197" t="s">
        <v>65</v>
      </c>
      <c r="E126" s="211" t="s">
        <v>1139</v>
      </c>
      <c r="F126" s="213" t="s">
        <v>49</v>
      </c>
      <c r="G126" s="214">
        <v>15.72</v>
      </c>
      <c r="H126" s="214">
        <v>541.04</v>
      </c>
      <c r="I126" s="215">
        <f>H126*J7+H126</f>
        <v>710.11500000000001</v>
      </c>
      <c r="J126" s="215">
        <f t="shared" si="6"/>
        <v>11163.007800000001</v>
      </c>
    </row>
    <row r="127" spans="1:10" s="169" customFormat="1" ht="18.75" customHeight="1" outlineLevel="1">
      <c r="A127" s="122"/>
      <c r="B127" s="213" t="s">
        <v>787</v>
      </c>
      <c r="C127" s="213">
        <v>96370</v>
      </c>
      <c r="D127" s="213" t="s">
        <v>1105</v>
      </c>
      <c r="E127" s="211" t="s">
        <v>967</v>
      </c>
      <c r="F127" s="213" t="s">
        <v>49</v>
      </c>
      <c r="G127" s="214">
        <v>7.2</v>
      </c>
      <c r="H127" s="214">
        <v>45.06</v>
      </c>
      <c r="I127" s="215">
        <f>H127*J7+H127</f>
        <v>59.141249999999999</v>
      </c>
      <c r="J127" s="215">
        <f t="shared" si="6"/>
        <v>425.81700000000001</v>
      </c>
    </row>
    <row r="128" spans="1:10" s="169" customFormat="1" ht="18.75" customHeight="1" outlineLevel="1">
      <c r="A128" s="122"/>
      <c r="B128" s="136" t="s">
        <v>121</v>
      </c>
      <c r="C128" s="213"/>
      <c r="D128" s="213"/>
      <c r="E128" s="128" t="s">
        <v>556</v>
      </c>
      <c r="F128" s="213"/>
      <c r="G128" s="214"/>
      <c r="H128" s="214"/>
      <c r="I128" s="215"/>
      <c r="J128" s="215"/>
    </row>
    <row r="129" spans="1:10" s="169" customFormat="1" ht="30" customHeight="1" outlineLevel="1">
      <c r="A129" s="122"/>
      <c r="B129" s="213" t="s">
        <v>251</v>
      </c>
      <c r="C129" s="213">
        <v>87491</v>
      </c>
      <c r="D129" s="213" t="s">
        <v>1105</v>
      </c>
      <c r="E129" s="211" t="s">
        <v>899</v>
      </c>
      <c r="F129" s="213" t="s">
        <v>49</v>
      </c>
      <c r="G129" s="214">
        <v>42.84</v>
      </c>
      <c r="H129" s="214">
        <v>58.93</v>
      </c>
      <c r="I129" s="215">
        <f>H129*J7+H129</f>
        <v>77.345624999999998</v>
      </c>
      <c r="J129" s="215">
        <f>G129*I129</f>
        <v>3313.4865750000004</v>
      </c>
    </row>
    <row r="130" spans="1:10" ht="18.75" customHeight="1" outlineLevel="1">
      <c r="B130" s="170"/>
      <c r="C130" s="171"/>
      <c r="D130" s="171"/>
      <c r="E130" s="171"/>
      <c r="F130" s="171"/>
      <c r="G130" s="194" t="s">
        <v>117</v>
      </c>
      <c r="H130" s="194"/>
      <c r="I130" s="127"/>
      <c r="J130" s="180">
        <f>SUM(J119:J129)</f>
        <v>146336.15390624999</v>
      </c>
    </row>
    <row r="131" spans="1:10" ht="18.75" customHeight="1">
      <c r="B131" s="122"/>
      <c r="C131" s="122"/>
      <c r="D131" s="122"/>
      <c r="G131" s="153"/>
      <c r="H131" s="152"/>
      <c r="J131" s="176"/>
    </row>
    <row r="132" spans="1:10" ht="18.75" customHeight="1">
      <c r="B132" s="147">
        <v>6</v>
      </c>
      <c r="C132" s="129"/>
      <c r="D132" s="129"/>
      <c r="E132" s="130" t="s">
        <v>76</v>
      </c>
      <c r="F132" s="130"/>
      <c r="G132" s="193"/>
      <c r="H132" s="193"/>
      <c r="I132" s="130"/>
      <c r="J132" s="177"/>
    </row>
    <row r="133" spans="1:10" ht="18.75" customHeight="1" outlineLevel="1">
      <c r="B133" s="210" t="s">
        <v>56</v>
      </c>
      <c r="C133" s="210"/>
      <c r="D133" s="210"/>
      <c r="E133" s="127" t="s">
        <v>83</v>
      </c>
      <c r="F133" s="127"/>
      <c r="G133" s="2"/>
      <c r="H133" s="214"/>
      <c r="I133" s="215"/>
      <c r="J133" s="215"/>
    </row>
    <row r="134" spans="1:10" ht="30" customHeight="1" outlineLevel="1">
      <c r="B134" s="213" t="s">
        <v>252</v>
      </c>
      <c r="C134" s="213">
        <v>90842</v>
      </c>
      <c r="D134" s="213" t="s">
        <v>1105</v>
      </c>
      <c r="E134" s="211" t="s">
        <v>792</v>
      </c>
      <c r="F134" s="195" t="s">
        <v>44</v>
      </c>
      <c r="G134" s="214">
        <v>10</v>
      </c>
      <c r="H134" s="214">
        <v>628.04999999999995</v>
      </c>
      <c r="I134" s="215">
        <f>H134*J7+H134</f>
        <v>824.31562499999995</v>
      </c>
      <c r="J134" s="215">
        <f>G134*I134</f>
        <v>8243.15625</v>
      </c>
    </row>
    <row r="135" spans="1:10" ht="30" customHeight="1" outlineLevel="1">
      <c r="B135" s="213" t="s">
        <v>253</v>
      </c>
      <c r="C135" s="213"/>
      <c r="D135" s="213" t="s">
        <v>492</v>
      </c>
      <c r="E135" s="211" t="s">
        <v>793</v>
      </c>
      <c r="F135" s="195" t="s">
        <v>44</v>
      </c>
      <c r="G135" s="214">
        <v>5</v>
      </c>
      <c r="H135" s="214">
        <v>520.65</v>
      </c>
      <c r="I135" s="215">
        <f>H135*J7+H135</f>
        <v>683.35312499999998</v>
      </c>
      <c r="J135" s="215">
        <f t="shared" ref="J135:J183" si="7">G135*I135</f>
        <v>3416.765625</v>
      </c>
    </row>
    <row r="136" spans="1:10" ht="30" customHeight="1" outlineLevel="1">
      <c r="B136" s="213" t="s">
        <v>254</v>
      </c>
      <c r="C136" s="213">
        <v>90843</v>
      </c>
      <c r="D136" s="213" t="s">
        <v>1105</v>
      </c>
      <c r="E136" s="211" t="s">
        <v>923</v>
      </c>
      <c r="F136" s="195" t="s">
        <v>44</v>
      </c>
      <c r="G136" s="214">
        <v>6</v>
      </c>
      <c r="H136" s="214">
        <v>658.61</v>
      </c>
      <c r="I136" s="215">
        <f>H136*J7+H136</f>
        <v>864.42562500000008</v>
      </c>
      <c r="J136" s="215">
        <f t="shared" si="7"/>
        <v>5186.5537500000009</v>
      </c>
    </row>
    <row r="137" spans="1:10" ht="30" customHeight="1" outlineLevel="1">
      <c r="B137" s="213" t="s">
        <v>255</v>
      </c>
      <c r="C137" s="213">
        <v>90843</v>
      </c>
      <c r="D137" s="213" t="s">
        <v>1105</v>
      </c>
      <c r="E137" s="211" t="s">
        <v>791</v>
      </c>
      <c r="F137" s="195" t="s">
        <v>44</v>
      </c>
      <c r="G137" s="214">
        <v>4</v>
      </c>
      <c r="H137" s="214">
        <v>658.61</v>
      </c>
      <c r="I137" s="215">
        <f>H137*J7+H137</f>
        <v>864.42562500000008</v>
      </c>
      <c r="J137" s="215">
        <f t="shared" si="7"/>
        <v>3457.7025000000003</v>
      </c>
    </row>
    <row r="138" spans="1:10" ht="30" customHeight="1" outlineLevel="1">
      <c r="B138" s="213" t="s">
        <v>256</v>
      </c>
      <c r="C138" s="213"/>
      <c r="D138" s="213" t="s">
        <v>492</v>
      </c>
      <c r="E138" s="211" t="s">
        <v>1124</v>
      </c>
      <c r="F138" s="195" t="s">
        <v>44</v>
      </c>
      <c r="G138" s="214">
        <v>10</v>
      </c>
      <c r="H138" s="214">
        <v>723</v>
      </c>
      <c r="I138" s="215">
        <f>H138*J7+H138</f>
        <v>948.9375</v>
      </c>
      <c r="J138" s="215">
        <f t="shared" si="7"/>
        <v>9489.375</v>
      </c>
    </row>
    <row r="139" spans="1:10" ht="30" customHeight="1" outlineLevel="1">
      <c r="B139" s="213" t="s">
        <v>257</v>
      </c>
      <c r="C139" s="213"/>
      <c r="D139" s="213" t="s">
        <v>492</v>
      </c>
      <c r="E139" s="211" t="s">
        <v>557</v>
      </c>
      <c r="F139" s="195" t="s">
        <v>44</v>
      </c>
      <c r="G139" s="214">
        <v>8</v>
      </c>
      <c r="H139" s="214">
        <v>328</v>
      </c>
      <c r="I139" s="215">
        <f>H139*J7+H139</f>
        <v>430.5</v>
      </c>
      <c r="J139" s="215">
        <f t="shared" si="7"/>
        <v>3444</v>
      </c>
    </row>
    <row r="140" spans="1:10" ht="18.75" customHeight="1" outlineLevel="1">
      <c r="B140" s="210" t="s">
        <v>77</v>
      </c>
      <c r="C140" s="213"/>
      <c r="D140" s="213"/>
      <c r="E140" s="128" t="s">
        <v>105</v>
      </c>
      <c r="F140" s="213"/>
      <c r="G140" s="214"/>
      <c r="H140" s="214"/>
      <c r="I140" s="215"/>
      <c r="J140" s="215"/>
    </row>
    <row r="141" spans="1:10" ht="18.75" customHeight="1" outlineLevel="1">
      <c r="B141" s="213" t="s">
        <v>258</v>
      </c>
      <c r="C141" s="197">
        <v>91305</v>
      </c>
      <c r="D141" s="197" t="s">
        <v>1105</v>
      </c>
      <c r="E141" s="211" t="s">
        <v>558</v>
      </c>
      <c r="F141" s="195" t="s">
        <v>44</v>
      </c>
      <c r="G141" s="214">
        <v>8</v>
      </c>
      <c r="H141" s="214">
        <v>69.27</v>
      </c>
      <c r="I141" s="215">
        <f>H141*J7+H141</f>
        <v>90.91687499999999</v>
      </c>
      <c r="J141" s="215">
        <f t="shared" si="7"/>
        <v>727.33499999999992</v>
      </c>
    </row>
    <row r="142" spans="1:10" ht="20.100000000000001" customHeight="1" outlineLevel="1">
      <c r="B142" s="213" t="s">
        <v>259</v>
      </c>
      <c r="C142" s="197">
        <v>100866</v>
      </c>
      <c r="D142" s="198" t="s">
        <v>1105</v>
      </c>
      <c r="E142" s="211" t="s">
        <v>1123</v>
      </c>
      <c r="F142" s="195" t="s">
        <v>44</v>
      </c>
      <c r="G142" s="214">
        <v>14</v>
      </c>
      <c r="H142" s="214">
        <v>261.14</v>
      </c>
      <c r="I142" s="215">
        <f>H142*J7+H142</f>
        <v>342.74624999999997</v>
      </c>
      <c r="J142" s="215">
        <f t="shared" si="7"/>
        <v>4798.4474999999993</v>
      </c>
    </row>
    <row r="143" spans="1:10" ht="20.100000000000001" customHeight="1" outlineLevel="1">
      <c r="B143" s="213" t="s">
        <v>260</v>
      </c>
      <c r="C143" s="213"/>
      <c r="D143" s="213" t="s">
        <v>492</v>
      </c>
      <c r="E143" s="211" t="s">
        <v>1078</v>
      </c>
      <c r="F143" s="195" t="s">
        <v>49</v>
      </c>
      <c r="G143" s="214">
        <v>19.2</v>
      </c>
      <c r="H143" s="214">
        <v>332.87</v>
      </c>
      <c r="I143" s="215">
        <f>H143*J7+H143</f>
        <v>436.89187500000003</v>
      </c>
      <c r="J143" s="215">
        <f t="shared" si="7"/>
        <v>8388.3240000000005</v>
      </c>
    </row>
    <row r="144" spans="1:10" ht="18.75" customHeight="1" outlineLevel="1">
      <c r="B144" s="210" t="s">
        <v>85</v>
      </c>
      <c r="C144" s="213"/>
      <c r="D144" s="213"/>
      <c r="E144" s="128" t="s">
        <v>559</v>
      </c>
      <c r="F144" s="195" t="s">
        <v>44</v>
      </c>
      <c r="G144" s="214"/>
      <c r="H144" s="214"/>
      <c r="I144" s="215"/>
      <c r="J144" s="215"/>
    </row>
    <row r="145" spans="2:10" ht="30" customHeight="1" outlineLevel="1">
      <c r="B145" s="213" t="s">
        <v>261</v>
      </c>
      <c r="C145" s="213"/>
      <c r="D145" s="213" t="s">
        <v>492</v>
      </c>
      <c r="E145" s="211" t="s">
        <v>845</v>
      </c>
      <c r="F145" s="195" t="s">
        <v>44</v>
      </c>
      <c r="G145" s="214">
        <v>1</v>
      </c>
      <c r="H145" s="214">
        <v>802.89</v>
      </c>
      <c r="I145" s="215">
        <f>H145*J7+H145</f>
        <v>1053.7931249999999</v>
      </c>
      <c r="J145" s="215">
        <f t="shared" si="7"/>
        <v>1053.7931249999999</v>
      </c>
    </row>
    <row r="146" spans="2:10" ht="30" customHeight="1" outlineLevel="1">
      <c r="B146" s="213" t="s">
        <v>262</v>
      </c>
      <c r="C146" s="213">
        <v>91341</v>
      </c>
      <c r="D146" s="213" t="s">
        <v>1105</v>
      </c>
      <c r="E146" s="211" t="s">
        <v>846</v>
      </c>
      <c r="F146" s="213" t="s">
        <v>49</v>
      </c>
      <c r="G146" s="214">
        <v>1.68</v>
      </c>
      <c r="H146" s="214">
        <v>501.36</v>
      </c>
      <c r="I146" s="215">
        <f>H146*J7+H146</f>
        <v>658.03500000000008</v>
      </c>
      <c r="J146" s="215">
        <f t="shared" si="7"/>
        <v>1105.4988000000001</v>
      </c>
    </row>
    <row r="147" spans="2:10" ht="30" customHeight="1" outlineLevel="1">
      <c r="B147" s="213" t="s">
        <v>263</v>
      </c>
      <c r="C147" s="213">
        <v>91341</v>
      </c>
      <c r="D147" s="213" t="s">
        <v>1105</v>
      </c>
      <c r="E147" s="211" t="s">
        <v>796</v>
      </c>
      <c r="F147" s="213" t="s">
        <v>49</v>
      </c>
      <c r="G147" s="214">
        <v>6.72</v>
      </c>
      <c r="H147" s="214">
        <v>501.36</v>
      </c>
      <c r="I147" s="215">
        <f>H147*J7+H147</f>
        <v>658.03500000000008</v>
      </c>
      <c r="J147" s="215">
        <f t="shared" si="7"/>
        <v>4421.9952000000003</v>
      </c>
    </row>
    <row r="148" spans="2:10" ht="30" customHeight="1" outlineLevel="1">
      <c r="B148" s="213" t="s">
        <v>264</v>
      </c>
      <c r="C148" s="213">
        <v>100702</v>
      </c>
      <c r="D148" s="213" t="s">
        <v>1105</v>
      </c>
      <c r="E148" s="211" t="s">
        <v>790</v>
      </c>
      <c r="F148" s="213" t="s">
        <v>49</v>
      </c>
      <c r="G148" s="214">
        <v>143.1</v>
      </c>
      <c r="H148" s="214">
        <v>416.75</v>
      </c>
      <c r="I148" s="215">
        <f>H148*J7+H148</f>
        <v>546.984375</v>
      </c>
      <c r="J148" s="215">
        <f t="shared" si="7"/>
        <v>78273.464062500003</v>
      </c>
    </row>
    <row r="149" spans="2:10" ht="30" customHeight="1" outlineLevel="1">
      <c r="B149" s="213" t="s">
        <v>265</v>
      </c>
      <c r="C149" s="213">
        <v>100702</v>
      </c>
      <c r="D149" s="213" t="s">
        <v>1105</v>
      </c>
      <c r="E149" s="211" t="s">
        <v>795</v>
      </c>
      <c r="F149" s="213" t="s">
        <v>49</v>
      </c>
      <c r="G149" s="214">
        <v>5.04</v>
      </c>
      <c r="H149" s="214">
        <v>416.75</v>
      </c>
      <c r="I149" s="215">
        <f>H149*J7+H149</f>
        <v>546.984375</v>
      </c>
      <c r="J149" s="215">
        <f t="shared" si="7"/>
        <v>2756.80125</v>
      </c>
    </row>
    <row r="150" spans="2:10" ht="30" customHeight="1" outlineLevel="1">
      <c r="B150" s="213" t="s">
        <v>266</v>
      </c>
      <c r="C150" s="213">
        <v>91341</v>
      </c>
      <c r="D150" s="213" t="s">
        <v>1105</v>
      </c>
      <c r="E150" s="211" t="s">
        <v>920</v>
      </c>
      <c r="F150" s="213" t="s">
        <v>49</v>
      </c>
      <c r="G150" s="214">
        <v>4.08</v>
      </c>
      <c r="H150" s="214">
        <v>501.36</v>
      </c>
      <c r="I150" s="215">
        <f>H150*J7+H150</f>
        <v>658.03500000000008</v>
      </c>
      <c r="J150" s="215">
        <f t="shared" si="7"/>
        <v>2684.7828000000004</v>
      </c>
    </row>
    <row r="151" spans="2:10" ht="30" customHeight="1" outlineLevel="1">
      <c r="B151" s="213" t="s">
        <v>267</v>
      </c>
      <c r="C151" s="213">
        <v>91341</v>
      </c>
      <c r="D151" s="213" t="s">
        <v>1105</v>
      </c>
      <c r="E151" s="211" t="s">
        <v>560</v>
      </c>
      <c r="F151" s="213" t="s">
        <v>49</v>
      </c>
      <c r="G151" s="214">
        <v>5.25</v>
      </c>
      <c r="H151" s="214">
        <v>501.36</v>
      </c>
      <c r="I151" s="215">
        <f>H151*J7+H151</f>
        <v>658.03500000000008</v>
      </c>
      <c r="J151" s="215">
        <f t="shared" si="7"/>
        <v>3454.6837500000006</v>
      </c>
    </row>
    <row r="152" spans="2:10" ht="18.75" customHeight="1" outlineLevel="1">
      <c r="B152" s="210" t="s">
        <v>86</v>
      </c>
      <c r="C152" s="210"/>
      <c r="D152" s="210"/>
      <c r="E152" s="127" t="s">
        <v>561</v>
      </c>
      <c r="F152" s="127"/>
      <c r="G152" s="214"/>
      <c r="H152" s="214"/>
      <c r="I152" s="215"/>
      <c r="J152" s="215"/>
    </row>
    <row r="153" spans="2:10" ht="30" customHeight="1" outlineLevel="1">
      <c r="B153" s="213" t="s">
        <v>268</v>
      </c>
      <c r="C153" s="213">
        <v>102183</v>
      </c>
      <c r="D153" s="213" t="s">
        <v>1105</v>
      </c>
      <c r="E153" s="211" t="s">
        <v>1132</v>
      </c>
      <c r="F153" s="195" t="s">
        <v>44</v>
      </c>
      <c r="G153" s="214">
        <v>1</v>
      </c>
      <c r="H153" s="214">
        <v>1239.0899999999999</v>
      </c>
      <c r="I153" s="215">
        <f>H153*J7+H153</f>
        <v>1626.305625</v>
      </c>
      <c r="J153" s="215">
        <f t="shared" si="7"/>
        <v>1626.305625</v>
      </c>
    </row>
    <row r="154" spans="2:10" ht="30" customHeight="1" outlineLevel="1">
      <c r="B154" s="213" t="s">
        <v>269</v>
      </c>
      <c r="C154" s="213">
        <v>102183</v>
      </c>
      <c r="D154" s="213" t="s">
        <v>1105</v>
      </c>
      <c r="E154" s="211" t="s">
        <v>562</v>
      </c>
      <c r="F154" s="195" t="s">
        <v>44</v>
      </c>
      <c r="G154" s="214">
        <v>1</v>
      </c>
      <c r="H154" s="214">
        <v>1239.0899999999999</v>
      </c>
      <c r="I154" s="215">
        <f>H154*J7+H154</f>
        <v>1626.305625</v>
      </c>
      <c r="J154" s="215">
        <f t="shared" si="7"/>
        <v>1626.305625</v>
      </c>
    </row>
    <row r="155" spans="2:10" ht="18.75" customHeight="1" outlineLevel="1">
      <c r="B155" s="213" t="s">
        <v>270</v>
      </c>
      <c r="C155" s="195">
        <v>102235</v>
      </c>
      <c r="D155" s="213" t="s">
        <v>1105</v>
      </c>
      <c r="E155" s="211" t="s">
        <v>794</v>
      </c>
      <c r="F155" s="195" t="s">
        <v>49</v>
      </c>
      <c r="G155" s="214">
        <v>3.53</v>
      </c>
      <c r="H155" s="214">
        <v>286.89999999999998</v>
      </c>
      <c r="I155" s="215">
        <f>H155*J7+H155</f>
        <v>376.55624999999998</v>
      </c>
      <c r="J155" s="215">
        <f t="shared" si="7"/>
        <v>1329.2435624999998</v>
      </c>
    </row>
    <row r="156" spans="2:10" ht="18.75" customHeight="1" outlineLevel="1">
      <c r="B156" s="210" t="s">
        <v>17</v>
      </c>
      <c r="C156" s="210"/>
      <c r="D156" s="210"/>
      <c r="E156" s="127" t="s">
        <v>563</v>
      </c>
      <c r="F156" s="127"/>
      <c r="G156" s="214"/>
      <c r="H156" s="214"/>
      <c r="I156" s="215">
        <f t="shared" ref="I156:I179" si="8">H156*J29+H156</f>
        <v>0</v>
      </c>
      <c r="J156" s="215">
        <f t="shared" si="7"/>
        <v>0</v>
      </c>
    </row>
    <row r="157" spans="2:10" ht="30" customHeight="1" outlineLevel="1">
      <c r="B157" s="213" t="s">
        <v>271</v>
      </c>
      <c r="C157" s="213">
        <v>94559</v>
      </c>
      <c r="D157" s="213" t="s">
        <v>1105</v>
      </c>
      <c r="E157" s="211" t="s">
        <v>564</v>
      </c>
      <c r="F157" s="213" t="s">
        <v>49</v>
      </c>
      <c r="G157" s="214">
        <v>1.75</v>
      </c>
      <c r="H157" s="214">
        <v>540.86</v>
      </c>
      <c r="I157" s="215">
        <f>H157*J7+H157</f>
        <v>709.87875000000008</v>
      </c>
      <c r="J157" s="215">
        <f t="shared" si="7"/>
        <v>1242.2878125000002</v>
      </c>
    </row>
    <row r="158" spans="2:10" ht="30" customHeight="1" outlineLevel="1">
      <c r="B158" s="213" t="s">
        <v>272</v>
      </c>
      <c r="C158" s="213">
        <v>94559</v>
      </c>
      <c r="D158" s="213" t="s">
        <v>1105</v>
      </c>
      <c r="E158" s="211" t="s">
        <v>565</v>
      </c>
      <c r="F158" s="213" t="s">
        <v>49</v>
      </c>
      <c r="G158" s="214">
        <v>1.6</v>
      </c>
      <c r="H158" s="214">
        <v>540.86</v>
      </c>
      <c r="I158" s="215">
        <f>H158*J7+H158</f>
        <v>709.87875000000008</v>
      </c>
      <c r="J158" s="215">
        <f t="shared" si="7"/>
        <v>1135.8060000000003</v>
      </c>
    </row>
    <row r="159" spans="2:10" ht="26.4" outlineLevel="1">
      <c r="B159" s="213" t="s">
        <v>273</v>
      </c>
      <c r="C159" s="213">
        <v>100674</v>
      </c>
      <c r="D159" s="213" t="s">
        <v>1105</v>
      </c>
      <c r="E159" s="211" t="s">
        <v>1130</v>
      </c>
      <c r="F159" s="213" t="s">
        <v>49</v>
      </c>
      <c r="G159" s="214">
        <v>3.22</v>
      </c>
      <c r="H159" s="214">
        <v>281.67</v>
      </c>
      <c r="I159" s="215">
        <f>H159*J7+H159</f>
        <v>369.69187500000004</v>
      </c>
      <c r="J159" s="215">
        <f t="shared" si="7"/>
        <v>1190.4078375000001</v>
      </c>
    </row>
    <row r="160" spans="2:10" ht="30" customHeight="1" outlineLevel="1">
      <c r="B160" s="213" t="s">
        <v>274</v>
      </c>
      <c r="C160" s="213">
        <v>94559</v>
      </c>
      <c r="D160" s="213" t="s">
        <v>1105</v>
      </c>
      <c r="E160" s="211" t="s">
        <v>566</v>
      </c>
      <c r="F160" s="213" t="s">
        <v>49</v>
      </c>
      <c r="G160" s="214">
        <v>2.0299999999999998</v>
      </c>
      <c r="H160" s="214">
        <v>540.86</v>
      </c>
      <c r="I160" s="215">
        <f>H160*J7+H160</f>
        <v>709.87875000000008</v>
      </c>
      <c r="J160" s="215">
        <f t="shared" si="7"/>
        <v>1441.0538624999999</v>
      </c>
    </row>
    <row r="161" spans="2:10" ht="26.4" outlineLevel="1">
      <c r="B161" s="213" t="s">
        <v>275</v>
      </c>
      <c r="C161" s="213">
        <v>100674</v>
      </c>
      <c r="D161" s="213" t="s">
        <v>1105</v>
      </c>
      <c r="E161" s="211" t="s">
        <v>1131</v>
      </c>
      <c r="F161" s="213" t="s">
        <v>49</v>
      </c>
      <c r="G161" s="214">
        <v>2.16</v>
      </c>
      <c r="H161" s="214">
        <v>281.67</v>
      </c>
      <c r="I161" s="215">
        <f>H161*J7+H161</f>
        <v>369.69187500000004</v>
      </c>
      <c r="J161" s="215">
        <f t="shared" si="7"/>
        <v>798.53445000000011</v>
      </c>
    </row>
    <row r="162" spans="2:10" ht="30" customHeight="1" outlineLevel="1">
      <c r="B162" s="213" t="s">
        <v>276</v>
      </c>
      <c r="C162" s="213">
        <v>94569</v>
      </c>
      <c r="D162" s="213" t="s">
        <v>1105</v>
      </c>
      <c r="E162" s="211" t="s">
        <v>567</v>
      </c>
      <c r="F162" s="213" t="s">
        <v>49</v>
      </c>
      <c r="G162" s="214">
        <v>2.1</v>
      </c>
      <c r="H162" s="214">
        <v>408.49</v>
      </c>
      <c r="I162" s="215">
        <f>H162*J7+H162</f>
        <v>536.14312500000005</v>
      </c>
      <c r="J162" s="215">
        <f t="shared" si="7"/>
        <v>1125.9005625000002</v>
      </c>
    </row>
    <row r="163" spans="2:10" ht="30" customHeight="1" outlineLevel="1">
      <c r="B163" s="213" t="s">
        <v>277</v>
      </c>
      <c r="C163" s="213">
        <v>94569</v>
      </c>
      <c r="D163" s="213" t="s">
        <v>1105</v>
      </c>
      <c r="E163" s="211" t="s">
        <v>568</v>
      </c>
      <c r="F163" s="213" t="s">
        <v>49</v>
      </c>
      <c r="G163" s="214">
        <v>12.6</v>
      </c>
      <c r="H163" s="214">
        <v>408.49</v>
      </c>
      <c r="I163" s="215">
        <f>H163*J7+H163</f>
        <v>536.14312500000005</v>
      </c>
      <c r="J163" s="215">
        <f t="shared" si="7"/>
        <v>6755.4033750000008</v>
      </c>
    </row>
    <row r="164" spans="2:10" ht="30" customHeight="1" outlineLevel="1">
      <c r="B164" s="213" t="s">
        <v>278</v>
      </c>
      <c r="C164" s="213">
        <v>94569</v>
      </c>
      <c r="D164" s="213" t="s">
        <v>1105</v>
      </c>
      <c r="E164" s="211" t="s">
        <v>569</v>
      </c>
      <c r="F164" s="213" t="s">
        <v>49</v>
      </c>
      <c r="G164" s="214">
        <v>6.3</v>
      </c>
      <c r="H164" s="214">
        <v>408.49</v>
      </c>
      <c r="I164" s="215">
        <f>H164*J7+H164</f>
        <v>536.14312500000005</v>
      </c>
      <c r="J164" s="215">
        <f t="shared" si="7"/>
        <v>3377.7016875000004</v>
      </c>
    </row>
    <row r="165" spans="2:10" ht="30" customHeight="1" outlineLevel="1">
      <c r="B165" s="213" t="s">
        <v>279</v>
      </c>
      <c r="C165" s="213">
        <v>94569</v>
      </c>
      <c r="D165" s="213" t="s">
        <v>1105</v>
      </c>
      <c r="E165" s="211" t="s">
        <v>570</v>
      </c>
      <c r="F165" s="213" t="s">
        <v>49</v>
      </c>
      <c r="G165" s="214">
        <v>18.899999999999999</v>
      </c>
      <c r="H165" s="214">
        <v>408.49</v>
      </c>
      <c r="I165" s="215">
        <f>H165*J7+H165</f>
        <v>536.14312500000005</v>
      </c>
      <c r="J165" s="215">
        <f t="shared" si="7"/>
        <v>10133.105062500001</v>
      </c>
    </row>
    <row r="166" spans="2:10" ht="30" customHeight="1" outlineLevel="1">
      <c r="B166" s="213" t="s">
        <v>280</v>
      </c>
      <c r="C166" s="213">
        <v>94569</v>
      </c>
      <c r="D166" s="213" t="s">
        <v>1105</v>
      </c>
      <c r="E166" s="211" t="s">
        <v>571</v>
      </c>
      <c r="F166" s="213" t="s">
        <v>49</v>
      </c>
      <c r="G166" s="214">
        <v>2.1</v>
      </c>
      <c r="H166" s="214">
        <v>408.49</v>
      </c>
      <c r="I166" s="215">
        <f>H166*J7+H166</f>
        <v>536.14312500000005</v>
      </c>
      <c r="J166" s="215">
        <f t="shared" si="7"/>
        <v>1125.9005625000002</v>
      </c>
    </row>
    <row r="167" spans="2:10" ht="30" customHeight="1" outlineLevel="1">
      <c r="B167" s="213" t="s">
        <v>281</v>
      </c>
      <c r="C167" s="213">
        <v>94569</v>
      </c>
      <c r="D167" s="213" t="s">
        <v>1105</v>
      </c>
      <c r="E167" s="211" t="s">
        <v>572</v>
      </c>
      <c r="F167" s="213" t="s">
        <v>49</v>
      </c>
      <c r="G167" s="214">
        <v>6.3</v>
      </c>
      <c r="H167" s="214">
        <v>408.49</v>
      </c>
      <c r="I167" s="215">
        <f>H167*J7+H167</f>
        <v>536.14312500000005</v>
      </c>
      <c r="J167" s="215">
        <f t="shared" si="7"/>
        <v>3377.7016875000004</v>
      </c>
    </row>
    <row r="168" spans="2:10" ht="30" customHeight="1" outlineLevel="1">
      <c r="B168" s="213" t="s">
        <v>282</v>
      </c>
      <c r="C168" s="213">
        <v>94569</v>
      </c>
      <c r="D168" s="213" t="s">
        <v>1105</v>
      </c>
      <c r="E168" s="211" t="s">
        <v>573</v>
      </c>
      <c r="F168" s="213" t="s">
        <v>49</v>
      </c>
      <c r="G168" s="214">
        <v>8.4</v>
      </c>
      <c r="H168" s="214">
        <v>408.49</v>
      </c>
      <c r="I168" s="215">
        <f>H168*J7+H168</f>
        <v>536.14312500000005</v>
      </c>
      <c r="J168" s="215">
        <f t="shared" si="7"/>
        <v>4503.6022500000008</v>
      </c>
    </row>
    <row r="169" spans="2:10" ht="30" customHeight="1" outlineLevel="1">
      <c r="B169" s="213" t="s">
        <v>283</v>
      </c>
      <c r="C169" s="213">
        <v>94569</v>
      </c>
      <c r="D169" s="213" t="s">
        <v>1105</v>
      </c>
      <c r="E169" s="211" t="s">
        <v>574</v>
      </c>
      <c r="F169" s="213" t="s">
        <v>49</v>
      </c>
      <c r="G169" s="214">
        <v>12.6</v>
      </c>
      <c r="H169" s="214">
        <v>408.49</v>
      </c>
      <c r="I169" s="215">
        <f>H169*J7+H169</f>
        <v>536.14312500000005</v>
      </c>
      <c r="J169" s="215">
        <f t="shared" si="7"/>
        <v>6755.4033750000008</v>
      </c>
    </row>
    <row r="170" spans="2:10" ht="30" customHeight="1" outlineLevel="1">
      <c r="B170" s="213" t="s">
        <v>284</v>
      </c>
      <c r="C170" s="213">
        <v>94569</v>
      </c>
      <c r="D170" s="213" t="s">
        <v>1105</v>
      </c>
      <c r="E170" s="211" t="s">
        <v>575</v>
      </c>
      <c r="F170" s="213" t="s">
        <v>49</v>
      </c>
      <c r="G170" s="214">
        <v>33.6</v>
      </c>
      <c r="H170" s="214">
        <v>408.49</v>
      </c>
      <c r="I170" s="215">
        <f>H170*J7+H170</f>
        <v>536.14312500000005</v>
      </c>
      <c r="J170" s="215">
        <f t="shared" si="7"/>
        <v>18014.409000000003</v>
      </c>
    </row>
    <row r="171" spans="2:10" ht="30" customHeight="1" outlineLevel="1">
      <c r="B171" s="213" t="s">
        <v>285</v>
      </c>
      <c r="C171" s="213">
        <v>94569</v>
      </c>
      <c r="D171" s="213" t="s">
        <v>1105</v>
      </c>
      <c r="E171" s="211" t="s">
        <v>576</v>
      </c>
      <c r="F171" s="213" t="s">
        <v>49</v>
      </c>
      <c r="G171" s="214">
        <v>16.8</v>
      </c>
      <c r="H171" s="214">
        <v>408.49</v>
      </c>
      <c r="I171" s="215">
        <f>H171*J7+H171</f>
        <v>536.14312500000005</v>
      </c>
      <c r="J171" s="215">
        <f t="shared" si="7"/>
        <v>9007.2045000000016</v>
      </c>
    </row>
    <row r="172" spans="2:10" ht="20.100000000000001" customHeight="1" outlineLevel="1">
      <c r="B172" s="213" t="s">
        <v>286</v>
      </c>
      <c r="C172" s="213">
        <v>100674</v>
      </c>
      <c r="D172" s="213" t="s">
        <v>1105</v>
      </c>
      <c r="E172" s="211" t="s">
        <v>788</v>
      </c>
      <c r="F172" s="213" t="s">
        <v>49</v>
      </c>
      <c r="G172" s="214">
        <v>5.44</v>
      </c>
      <c r="H172" s="214">
        <v>281.67</v>
      </c>
      <c r="I172" s="215">
        <f>H172*J7+H172</f>
        <v>369.69187500000004</v>
      </c>
      <c r="J172" s="215">
        <f t="shared" si="7"/>
        <v>2011.1238000000003</v>
      </c>
    </row>
    <row r="173" spans="2:10" ht="18.75" customHeight="1" outlineLevel="1">
      <c r="B173" s="213" t="s">
        <v>287</v>
      </c>
      <c r="C173" s="213"/>
      <c r="D173" s="213" t="s">
        <v>492</v>
      </c>
      <c r="E173" s="211" t="s">
        <v>577</v>
      </c>
      <c r="F173" s="213" t="s">
        <v>49</v>
      </c>
      <c r="G173" s="214">
        <v>19.38</v>
      </c>
      <c r="H173" s="214">
        <v>63.32</v>
      </c>
      <c r="I173" s="215">
        <f>H173*J7+H173</f>
        <v>83.107500000000002</v>
      </c>
      <c r="J173" s="215">
        <f t="shared" si="7"/>
        <v>1610.6233499999998</v>
      </c>
    </row>
    <row r="174" spans="2:10" ht="18.75" customHeight="1" outlineLevel="1">
      <c r="B174" s="210" t="s">
        <v>93</v>
      </c>
      <c r="C174" s="136"/>
      <c r="D174" s="136"/>
      <c r="E174" s="128" t="s">
        <v>18</v>
      </c>
      <c r="F174" s="213"/>
      <c r="G174" s="214"/>
      <c r="H174" s="214"/>
      <c r="I174" s="215"/>
      <c r="J174" s="215"/>
    </row>
    <row r="175" spans="2:10" ht="18.75" customHeight="1" outlineLevel="1">
      <c r="B175" s="213" t="s">
        <v>288</v>
      </c>
      <c r="C175" s="213">
        <v>102156</v>
      </c>
      <c r="D175" s="213" t="s">
        <v>1105</v>
      </c>
      <c r="E175" s="211" t="s">
        <v>789</v>
      </c>
      <c r="F175" s="213" t="s">
        <v>49</v>
      </c>
      <c r="G175" s="214">
        <v>5.38</v>
      </c>
      <c r="H175" s="214">
        <v>175.56</v>
      </c>
      <c r="I175" s="215">
        <f>H175*J7+H175</f>
        <v>230.42250000000001</v>
      </c>
      <c r="J175" s="215">
        <f t="shared" si="7"/>
        <v>1239.6730500000001</v>
      </c>
    </row>
    <row r="176" spans="2:10" ht="18.75" customHeight="1" outlineLevel="1">
      <c r="B176" s="213" t="s">
        <v>289</v>
      </c>
      <c r="C176" s="195">
        <v>102235</v>
      </c>
      <c r="D176" s="213" t="s">
        <v>1105</v>
      </c>
      <c r="E176" s="211" t="s">
        <v>578</v>
      </c>
      <c r="F176" s="213" t="s">
        <v>49</v>
      </c>
      <c r="G176" s="214">
        <v>7.2</v>
      </c>
      <c r="H176" s="214">
        <v>286.89999999999998</v>
      </c>
      <c r="I176" s="215">
        <f>H176*J7+H176</f>
        <v>376.55624999999998</v>
      </c>
      <c r="J176" s="215">
        <f t="shared" si="7"/>
        <v>2711.2049999999999</v>
      </c>
    </row>
    <row r="177" spans="2:10" ht="18.75" customHeight="1" outlineLevel="1">
      <c r="B177" s="213" t="s">
        <v>290</v>
      </c>
      <c r="C177" s="195">
        <v>102235</v>
      </c>
      <c r="D177" s="213" t="s">
        <v>1105</v>
      </c>
      <c r="E177" s="211" t="s">
        <v>579</v>
      </c>
      <c r="F177" s="213" t="s">
        <v>49</v>
      </c>
      <c r="G177" s="214">
        <v>3.57</v>
      </c>
      <c r="H177" s="214">
        <v>286.89999999999998</v>
      </c>
      <c r="I177" s="215">
        <f>H177*J7+H177</f>
        <v>376.55624999999998</v>
      </c>
      <c r="J177" s="215">
        <f t="shared" si="7"/>
        <v>1344.3058124999998</v>
      </c>
    </row>
    <row r="178" spans="2:10" ht="18.75" customHeight="1" outlineLevel="1">
      <c r="B178" s="213" t="s">
        <v>291</v>
      </c>
      <c r="C178" s="230" t="s">
        <v>1095</v>
      </c>
      <c r="D178" s="230" t="s">
        <v>65</v>
      </c>
      <c r="E178" s="211" t="s">
        <v>580</v>
      </c>
      <c r="F178" s="213" t="s">
        <v>49</v>
      </c>
      <c r="G178" s="214">
        <v>16.899999999999999</v>
      </c>
      <c r="H178" s="214">
        <v>318.25</v>
      </c>
      <c r="I178" s="215">
        <f>H178*J7+H178</f>
        <v>417.703125</v>
      </c>
      <c r="J178" s="215">
        <f t="shared" si="7"/>
        <v>7059.1828124999993</v>
      </c>
    </row>
    <row r="179" spans="2:10" ht="18.75" customHeight="1" outlineLevel="1">
      <c r="B179" s="210" t="s">
        <v>176</v>
      </c>
      <c r="C179" s="213"/>
      <c r="D179" s="213"/>
      <c r="E179" s="128" t="s">
        <v>581</v>
      </c>
      <c r="F179" s="213"/>
      <c r="G179" s="214"/>
      <c r="H179" s="214"/>
      <c r="I179" s="215">
        <f t="shared" si="8"/>
        <v>0</v>
      </c>
      <c r="J179" s="215">
        <f t="shared" si="7"/>
        <v>0</v>
      </c>
    </row>
    <row r="180" spans="2:10" ht="20.100000000000001" customHeight="1" outlineLevel="1">
      <c r="B180" s="213" t="s">
        <v>292</v>
      </c>
      <c r="C180" s="213"/>
      <c r="D180" s="213" t="s">
        <v>492</v>
      </c>
      <c r="E180" s="211" t="s">
        <v>1089</v>
      </c>
      <c r="F180" s="213" t="s">
        <v>49</v>
      </c>
      <c r="G180" s="214">
        <v>69.790000000000006</v>
      </c>
      <c r="H180" s="214">
        <v>459.59</v>
      </c>
      <c r="I180" s="215">
        <f>H180*J7+H180</f>
        <v>603.21187499999996</v>
      </c>
      <c r="J180" s="215">
        <f t="shared" si="7"/>
        <v>42098.156756249999</v>
      </c>
    </row>
    <row r="181" spans="2:10" ht="20.100000000000001" customHeight="1" outlineLevel="1">
      <c r="B181" s="213" t="s">
        <v>293</v>
      </c>
      <c r="C181" s="213"/>
      <c r="D181" s="213" t="s">
        <v>492</v>
      </c>
      <c r="E181" s="211" t="s">
        <v>1090</v>
      </c>
      <c r="F181" s="213" t="s">
        <v>49</v>
      </c>
      <c r="G181" s="214">
        <v>20.52</v>
      </c>
      <c r="H181" s="214">
        <v>404.74</v>
      </c>
      <c r="I181" s="215">
        <f>H181*J7+H181</f>
        <v>531.22125000000005</v>
      </c>
      <c r="J181" s="215">
        <f t="shared" si="7"/>
        <v>10900.66005</v>
      </c>
    </row>
    <row r="182" spans="2:10" ht="30" customHeight="1" outlineLevel="1">
      <c r="B182" s="213" t="s">
        <v>294</v>
      </c>
      <c r="C182" s="213"/>
      <c r="D182" s="213" t="s">
        <v>492</v>
      </c>
      <c r="E182" s="211" t="s">
        <v>1072</v>
      </c>
      <c r="F182" s="213" t="s">
        <v>49</v>
      </c>
      <c r="G182" s="214">
        <v>164.44</v>
      </c>
      <c r="H182" s="214">
        <v>404.74</v>
      </c>
      <c r="I182" s="215">
        <f>H182*J7+H182</f>
        <v>531.22125000000005</v>
      </c>
      <c r="J182" s="215">
        <f t="shared" si="7"/>
        <v>87354.022350000014</v>
      </c>
    </row>
    <row r="183" spans="2:10" ht="20.100000000000001" customHeight="1" outlineLevel="1">
      <c r="B183" s="213" t="s">
        <v>295</v>
      </c>
      <c r="C183" s="213"/>
      <c r="D183" s="213" t="s">
        <v>492</v>
      </c>
      <c r="E183" s="211" t="s">
        <v>1071</v>
      </c>
      <c r="F183" s="213" t="s">
        <v>49</v>
      </c>
      <c r="G183" s="214">
        <v>13.5</v>
      </c>
      <c r="H183" s="214">
        <v>459.59</v>
      </c>
      <c r="I183" s="215">
        <f>H183*J7+H183</f>
        <v>603.21187499999996</v>
      </c>
      <c r="J183" s="215">
        <f t="shared" si="7"/>
        <v>8143.3603124999991</v>
      </c>
    </row>
    <row r="184" spans="2:10" ht="18.75" customHeight="1" outlineLevel="1">
      <c r="B184" s="170"/>
      <c r="C184" s="171"/>
      <c r="D184" s="171"/>
      <c r="E184" s="171"/>
      <c r="F184" s="171"/>
      <c r="G184" s="194" t="s">
        <v>117</v>
      </c>
      <c r="H184" s="194"/>
      <c r="I184" s="127"/>
      <c r="J184" s="180">
        <f>SUM(J134:J183)</f>
        <v>379941.26874375</v>
      </c>
    </row>
    <row r="185" spans="2:10" ht="18.75" customHeight="1">
      <c r="B185" s="122"/>
      <c r="C185" s="122"/>
      <c r="D185" s="122"/>
      <c r="G185" s="153"/>
      <c r="H185" s="152"/>
      <c r="J185" s="176"/>
    </row>
    <row r="186" spans="2:10" ht="18.75" customHeight="1">
      <c r="B186" s="147">
        <v>7</v>
      </c>
      <c r="C186" s="129"/>
      <c r="D186" s="129"/>
      <c r="E186" s="130" t="s">
        <v>506</v>
      </c>
      <c r="F186" s="130"/>
      <c r="G186" s="193"/>
      <c r="H186" s="193"/>
      <c r="I186" s="130"/>
      <c r="J186" s="177"/>
    </row>
    <row r="187" spans="2:10" ht="18.75" customHeight="1" outlineLevel="1">
      <c r="B187" s="213" t="s">
        <v>59</v>
      </c>
      <c r="C187" s="213"/>
      <c r="D187" s="34" t="s">
        <v>492</v>
      </c>
      <c r="E187" s="211" t="s">
        <v>885</v>
      </c>
      <c r="F187" s="213" t="s">
        <v>49</v>
      </c>
      <c r="G187" s="214">
        <v>1451.75</v>
      </c>
      <c r="H187" s="214">
        <v>337.22</v>
      </c>
      <c r="I187" s="215">
        <f>H187*J7+H187</f>
        <v>442.60125000000005</v>
      </c>
      <c r="J187" s="215">
        <f>G187*I187</f>
        <v>642546.36468750006</v>
      </c>
    </row>
    <row r="188" spans="2:10" ht="18.75" customHeight="1" outlineLevel="1">
      <c r="B188" s="213" t="s">
        <v>60</v>
      </c>
      <c r="C188" s="213"/>
      <c r="D188" s="213" t="s">
        <v>492</v>
      </c>
      <c r="E188" s="211" t="s">
        <v>1074</v>
      </c>
      <c r="F188" s="213" t="s">
        <v>49</v>
      </c>
      <c r="G188" s="214">
        <v>1402.03</v>
      </c>
      <c r="H188" s="214">
        <v>285.32</v>
      </c>
      <c r="I188" s="215">
        <f>H188*J7+H188</f>
        <v>374.48249999999996</v>
      </c>
      <c r="J188" s="215">
        <f t="shared" ref="J188:J194" si="9">G188*I188</f>
        <v>525035.69947499991</v>
      </c>
    </row>
    <row r="189" spans="2:10" ht="18.75" customHeight="1" outlineLevel="1">
      <c r="B189" s="213" t="s">
        <v>174</v>
      </c>
      <c r="C189" s="213" t="s">
        <v>338</v>
      </c>
      <c r="D189" s="34" t="s">
        <v>65</v>
      </c>
      <c r="E189" s="211" t="s">
        <v>582</v>
      </c>
      <c r="F189" s="213" t="s">
        <v>57</v>
      </c>
      <c r="G189" s="214">
        <v>83.13</v>
      </c>
      <c r="H189" s="214">
        <v>31.46</v>
      </c>
      <c r="I189" s="215">
        <f>H189*J7+H189</f>
        <v>41.291250000000005</v>
      </c>
      <c r="J189" s="215">
        <f t="shared" si="9"/>
        <v>3432.5416125000002</v>
      </c>
    </row>
    <row r="190" spans="2:10" ht="18.75" customHeight="1" outlineLevel="1">
      <c r="B190" s="213" t="s">
        <v>104</v>
      </c>
      <c r="C190" s="213">
        <v>94228</v>
      </c>
      <c r="D190" s="34" t="s">
        <v>1105</v>
      </c>
      <c r="E190" s="211" t="s">
        <v>583</v>
      </c>
      <c r="F190" s="213" t="s">
        <v>49</v>
      </c>
      <c r="G190" s="214">
        <v>115.14</v>
      </c>
      <c r="H190" s="214">
        <v>72.45</v>
      </c>
      <c r="I190" s="215">
        <f>H190*J7+H190</f>
        <v>95.090625000000003</v>
      </c>
      <c r="J190" s="215">
        <f t="shared" si="9"/>
        <v>10948.7345625</v>
      </c>
    </row>
    <row r="191" spans="2:10" ht="18.75" customHeight="1" outlineLevel="1">
      <c r="B191" s="213" t="s">
        <v>94</v>
      </c>
      <c r="C191" s="213">
        <v>94231</v>
      </c>
      <c r="D191" s="34" t="s">
        <v>1105</v>
      </c>
      <c r="E191" s="211" t="s">
        <v>584</v>
      </c>
      <c r="F191" s="213" t="s">
        <v>57</v>
      </c>
      <c r="G191" s="214">
        <v>139.80000000000001</v>
      </c>
      <c r="H191" s="214">
        <v>41.7</v>
      </c>
      <c r="I191" s="215">
        <f>H191*J7+H191</f>
        <v>54.731250000000003</v>
      </c>
      <c r="J191" s="215">
        <f t="shared" si="9"/>
        <v>7651.4287500000009</v>
      </c>
    </row>
    <row r="192" spans="2:10" ht="18.75" customHeight="1" outlineLevel="1">
      <c r="B192" s="213" t="s">
        <v>175</v>
      </c>
      <c r="C192" s="213">
        <v>94231</v>
      </c>
      <c r="D192" s="34" t="s">
        <v>1105</v>
      </c>
      <c r="E192" s="211" t="s">
        <v>585</v>
      </c>
      <c r="F192" s="213" t="s">
        <v>57</v>
      </c>
      <c r="G192" s="214">
        <v>66.150000000000006</v>
      </c>
      <c r="H192" s="214">
        <v>41.7</v>
      </c>
      <c r="I192" s="215">
        <f>H192*J7+H192</f>
        <v>54.731250000000003</v>
      </c>
      <c r="J192" s="215">
        <f t="shared" si="9"/>
        <v>3620.4721875000005</v>
      </c>
    </row>
    <row r="193" spans="2:10" ht="18.75" customHeight="1" outlineLevel="1">
      <c r="B193" s="213" t="s">
        <v>797</v>
      </c>
      <c r="C193" s="213">
        <v>94231</v>
      </c>
      <c r="D193" s="34" t="s">
        <v>1105</v>
      </c>
      <c r="E193" s="211" t="s">
        <v>586</v>
      </c>
      <c r="F193" s="213" t="s">
        <v>57</v>
      </c>
      <c r="G193" s="214">
        <v>108.8</v>
      </c>
      <c r="H193" s="214">
        <v>41.7</v>
      </c>
      <c r="I193" s="215">
        <f>H193*J7+H193</f>
        <v>54.731250000000003</v>
      </c>
      <c r="J193" s="215">
        <f t="shared" si="9"/>
        <v>5954.76</v>
      </c>
    </row>
    <row r="194" spans="2:10" ht="18.75" customHeight="1" outlineLevel="1">
      <c r="B194" s="213" t="s">
        <v>798</v>
      </c>
      <c r="C194" s="213" t="s">
        <v>296</v>
      </c>
      <c r="D194" s="34" t="s">
        <v>65</v>
      </c>
      <c r="E194" s="211" t="s">
        <v>505</v>
      </c>
      <c r="F194" s="213" t="s">
        <v>57</v>
      </c>
      <c r="G194" s="214">
        <v>266</v>
      </c>
      <c r="H194" s="214">
        <v>72.3</v>
      </c>
      <c r="I194" s="215">
        <f>H194*J7+H194</f>
        <v>94.893749999999997</v>
      </c>
      <c r="J194" s="215">
        <f t="shared" si="9"/>
        <v>25241.737499999999</v>
      </c>
    </row>
    <row r="195" spans="2:10" ht="18.75" customHeight="1" outlineLevel="1">
      <c r="B195" s="170"/>
      <c r="C195" s="171"/>
      <c r="D195" s="171"/>
      <c r="E195" s="171"/>
      <c r="F195" s="171"/>
      <c r="G195" s="194" t="s">
        <v>117</v>
      </c>
      <c r="H195" s="194"/>
      <c r="I195" s="127"/>
      <c r="J195" s="180">
        <f>SUM(J187:J194)</f>
        <v>1224431.738775</v>
      </c>
    </row>
    <row r="196" spans="2:10" ht="18.75" customHeight="1">
      <c r="B196" s="122"/>
      <c r="C196" s="122"/>
      <c r="D196" s="122"/>
      <c r="G196" s="153"/>
      <c r="H196" s="152"/>
      <c r="J196" s="176"/>
    </row>
    <row r="197" spans="2:10" ht="18.75" customHeight="1">
      <c r="B197" s="147">
        <v>8</v>
      </c>
      <c r="C197" s="147"/>
      <c r="D197" s="147"/>
      <c r="E197" s="130" t="s">
        <v>171</v>
      </c>
      <c r="F197" s="130"/>
      <c r="G197" s="193"/>
      <c r="H197" s="193"/>
      <c r="I197" s="130"/>
      <c r="J197" s="177"/>
    </row>
    <row r="198" spans="2:10" ht="18.75" customHeight="1" outlineLevel="1">
      <c r="B198" s="213" t="s">
        <v>61</v>
      </c>
      <c r="C198" s="106">
        <v>98557</v>
      </c>
      <c r="D198" s="218" t="s">
        <v>1105</v>
      </c>
      <c r="E198" s="229" t="s">
        <v>1134</v>
      </c>
      <c r="F198" s="213" t="s">
        <v>49</v>
      </c>
      <c r="G198" s="214">
        <v>630.63</v>
      </c>
      <c r="H198" s="214">
        <v>28.05</v>
      </c>
      <c r="I198" s="215">
        <f>H198*J7+H198</f>
        <v>36.815624999999997</v>
      </c>
      <c r="J198" s="215">
        <f>G198*I198</f>
        <v>23217.037593749999</v>
      </c>
    </row>
    <row r="199" spans="2:10" ht="30" customHeight="1" outlineLevel="1">
      <c r="B199" s="213" t="s">
        <v>297</v>
      </c>
      <c r="C199" s="213">
        <v>98560</v>
      </c>
      <c r="D199" s="213" t="s">
        <v>1105</v>
      </c>
      <c r="E199" s="211" t="s">
        <v>799</v>
      </c>
      <c r="F199" s="213" t="s">
        <v>49</v>
      </c>
      <c r="G199" s="214">
        <v>211.5</v>
      </c>
      <c r="H199" s="214">
        <v>34.78</v>
      </c>
      <c r="I199" s="215">
        <f>H199*J7+H199</f>
        <v>45.64875</v>
      </c>
      <c r="J199" s="215">
        <f>G199*I199</f>
        <v>9654.7106249999997</v>
      </c>
    </row>
    <row r="200" spans="2:10" ht="18.75" customHeight="1" outlineLevel="1">
      <c r="B200" s="170"/>
      <c r="C200" s="171"/>
      <c r="D200" s="171"/>
      <c r="E200" s="171"/>
      <c r="F200" s="171"/>
      <c r="G200" s="194" t="s">
        <v>117</v>
      </c>
      <c r="H200" s="194"/>
      <c r="I200" s="127"/>
      <c r="J200" s="180">
        <f>SUM(J198:J199)</f>
        <v>32871.748218749999</v>
      </c>
    </row>
    <row r="201" spans="2:10" ht="18.75" customHeight="1">
      <c r="B201" s="122"/>
      <c r="C201" s="122"/>
      <c r="D201" s="122"/>
      <c r="G201" s="153"/>
      <c r="H201" s="152"/>
      <c r="J201" s="176"/>
    </row>
    <row r="202" spans="2:10" ht="18.75" customHeight="1">
      <c r="B202" s="147">
        <v>9</v>
      </c>
      <c r="C202" s="129"/>
      <c r="D202" s="129"/>
      <c r="E202" s="130" t="s">
        <v>509</v>
      </c>
      <c r="F202" s="130"/>
      <c r="G202" s="4"/>
      <c r="H202" s="193"/>
      <c r="I202" s="130"/>
      <c r="J202" s="177"/>
    </row>
    <row r="203" spans="2:10" ht="18.75" customHeight="1" outlineLevel="1">
      <c r="B203" s="210" t="s">
        <v>78</v>
      </c>
      <c r="C203" s="204"/>
      <c r="D203" s="204"/>
      <c r="E203" s="125" t="s">
        <v>536</v>
      </c>
      <c r="F203" s="125"/>
      <c r="G203" s="162"/>
      <c r="H203" s="162"/>
      <c r="I203" s="125"/>
      <c r="J203" s="168"/>
    </row>
    <row r="204" spans="2:10" ht="18.75" customHeight="1" outlineLevel="1">
      <c r="B204" s="213" t="s">
        <v>299</v>
      </c>
      <c r="C204" s="213">
        <v>87878</v>
      </c>
      <c r="D204" s="213" t="s">
        <v>1105</v>
      </c>
      <c r="E204" s="211" t="s">
        <v>587</v>
      </c>
      <c r="F204" s="213" t="s">
        <v>49</v>
      </c>
      <c r="G204" s="214">
        <v>4084.95</v>
      </c>
      <c r="H204" s="214">
        <v>3.32</v>
      </c>
      <c r="I204" s="215">
        <f>H204*J7+H204</f>
        <v>4.3574999999999999</v>
      </c>
      <c r="J204" s="215">
        <f>G204*I204</f>
        <v>17800.169624999999</v>
      </c>
    </row>
    <row r="205" spans="2:10" ht="18.75" customHeight="1" outlineLevel="1">
      <c r="B205" s="213" t="s">
        <v>300</v>
      </c>
      <c r="C205" s="213">
        <v>87535</v>
      </c>
      <c r="D205" s="213" t="s">
        <v>1105</v>
      </c>
      <c r="E205" s="211" t="s">
        <v>588</v>
      </c>
      <c r="F205" s="213" t="s">
        <v>49</v>
      </c>
      <c r="G205" s="214">
        <v>2783</v>
      </c>
      <c r="H205" s="214">
        <v>21.94</v>
      </c>
      <c r="I205" s="215">
        <f>H205*J7+H205</f>
        <v>28.796250000000001</v>
      </c>
      <c r="J205" s="215">
        <f t="shared" ref="J205:J218" si="10">G205*I205</f>
        <v>80139.963749999995</v>
      </c>
    </row>
    <row r="206" spans="2:10" ht="30" customHeight="1" outlineLevel="1">
      <c r="B206" s="213" t="s">
        <v>301</v>
      </c>
      <c r="C206" s="213">
        <v>87792</v>
      </c>
      <c r="D206" s="213" t="s">
        <v>1105</v>
      </c>
      <c r="E206" s="211" t="s">
        <v>589</v>
      </c>
      <c r="F206" s="213" t="s">
        <v>49</v>
      </c>
      <c r="G206" s="214">
        <v>1301.95</v>
      </c>
      <c r="H206" s="214">
        <v>28.72</v>
      </c>
      <c r="I206" s="215">
        <f>H206*J7+H206</f>
        <v>37.695</v>
      </c>
      <c r="J206" s="215">
        <f t="shared" si="10"/>
        <v>49077.005250000002</v>
      </c>
    </row>
    <row r="207" spans="2:10" ht="30" customHeight="1" outlineLevel="1">
      <c r="B207" s="213" t="s">
        <v>302</v>
      </c>
      <c r="C207" s="199">
        <v>87543</v>
      </c>
      <c r="D207" s="213" t="s">
        <v>1105</v>
      </c>
      <c r="E207" s="211" t="s">
        <v>924</v>
      </c>
      <c r="F207" s="213" t="s">
        <v>49</v>
      </c>
      <c r="G207" s="214">
        <v>1909.34</v>
      </c>
      <c r="H207" s="214">
        <v>16.04</v>
      </c>
      <c r="I207" s="215">
        <f>H207*J7+H207</f>
        <v>21.052499999999998</v>
      </c>
      <c r="J207" s="215">
        <f t="shared" si="10"/>
        <v>40196.380349999992</v>
      </c>
    </row>
    <row r="208" spans="2:10" ht="30" customHeight="1" outlineLevel="1">
      <c r="B208" s="213" t="s">
        <v>303</v>
      </c>
      <c r="C208" s="213">
        <v>87273</v>
      </c>
      <c r="D208" s="213" t="s">
        <v>1105</v>
      </c>
      <c r="E208" s="211" t="s">
        <v>590</v>
      </c>
      <c r="F208" s="213" t="s">
        <v>49</v>
      </c>
      <c r="G208" s="214">
        <v>671.71</v>
      </c>
      <c r="H208" s="214">
        <v>46.35</v>
      </c>
      <c r="I208" s="215">
        <f>H208*J7+H208</f>
        <v>60.834375000000001</v>
      </c>
      <c r="J208" s="215">
        <f t="shared" si="10"/>
        <v>40863.058031250002</v>
      </c>
    </row>
    <row r="209" spans="1:10" ht="30" customHeight="1" outlineLevel="1">
      <c r="B209" s="213" t="s">
        <v>304</v>
      </c>
      <c r="C209" s="213">
        <v>87265</v>
      </c>
      <c r="D209" s="213" t="s">
        <v>1105</v>
      </c>
      <c r="E209" s="211" t="s">
        <v>591</v>
      </c>
      <c r="F209" s="213" t="s">
        <v>49</v>
      </c>
      <c r="G209" s="214">
        <v>8.3000000000000007</v>
      </c>
      <c r="H209" s="214">
        <v>41.02</v>
      </c>
      <c r="I209" s="215">
        <f>H209*J7+H209</f>
        <v>53.838750000000005</v>
      </c>
      <c r="J209" s="215">
        <f t="shared" si="10"/>
        <v>446.86162500000006</v>
      </c>
    </row>
    <row r="210" spans="1:10" ht="30" customHeight="1" outlineLevel="1">
      <c r="B210" s="213" t="s">
        <v>305</v>
      </c>
      <c r="C210" s="213">
        <v>87265</v>
      </c>
      <c r="D210" s="213" t="s">
        <v>1105</v>
      </c>
      <c r="E210" s="211" t="s">
        <v>921</v>
      </c>
      <c r="F210" s="213" t="s">
        <v>49</v>
      </c>
      <c r="G210" s="214">
        <v>8.7799999999999994</v>
      </c>
      <c r="H210" s="214">
        <v>41.02</v>
      </c>
      <c r="I210" s="215">
        <f>H210*J7+H210</f>
        <v>53.838750000000005</v>
      </c>
      <c r="J210" s="215">
        <f t="shared" si="10"/>
        <v>472.70422500000001</v>
      </c>
    </row>
    <row r="211" spans="1:10" ht="30" customHeight="1" outlineLevel="1">
      <c r="B211" s="213" t="s">
        <v>306</v>
      </c>
      <c r="C211" s="213">
        <v>87265</v>
      </c>
      <c r="D211" s="213" t="s">
        <v>1105</v>
      </c>
      <c r="E211" s="211" t="s">
        <v>592</v>
      </c>
      <c r="F211" s="213" t="s">
        <v>49</v>
      </c>
      <c r="G211" s="214">
        <v>17.25</v>
      </c>
      <c r="H211" s="214">
        <v>41.02</v>
      </c>
      <c r="I211" s="215">
        <f>H211*J7+H211</f>
        <v>53.838750000000005</v>
      </c>
      <c r="J211" s="215">
        <f t="shared" si="10"/>
        <v>928.71843750000005</v>
      </c>
    </row>
    <row r="212" spans="1:10" ht="30" customHeight="1" outlineLevel="1">
      <c r="B212" s="213" t="s">
        <v>307</v>
      </c>
      <c r="C212" s="213">
        <v>87265</v>
      </c>
      <c r="D212" s="213" t="s">
        <v>1105</v>
      </c>
      <c r="E212" s="211" t="s">
        <v>593</v>
      </c>
      <c r="F212" s="213" t="s">
        <v>49</v>
      </c>
      <c r="G212" s="214">
        <v>166.07</v>
      </c>
      <c r="H212" s="214">
        <v>41.02</v>
      </c>
      <c r="I212" s="215">
        <f>H212*J7+H212</f>
        <v>53.838750000000005</v>
      </c>
      <c r="J212" s="215">
        <f t="shared" si="10"/>
        <v>8941.0012125000012</v>
      </c>
    </row>
    <row r="213" spans="1:10" ht="18.75" customHeight="1" outlineLevel="1">
      <c r="B213" s="213" t="s">
        <v>308</v>
      </c>
      <c r="C213" s="195">
        <v>101738</v>
      </c>
      <c r="D213" s="213" t="s">
        <v>1105</v>
      </c>
      <c r="E213" s="211" t="s">
        <v>594</v>
      </c>
      <c r="F213" s="213" t="s">
        <v>57</v>
      </c>
      <c r="G213" s="214">
        <v>238.6</v>
      </c>
      <c r="H213" s="214">
        <v>23.23</v>
      </c>
      <c r="I213" s="215">
        <f>H213*J7+H213</f>
        <v>30.489375000000003</v>
      </c>
      <c r="J213" s="215">
        <f t="shared" si="10"/>
        <v>7274.7648750000008</v>
      </c>
    </row>
    <row r="214" spans="1:10" ht="18.75" customHeight="1" outlineLevel="1">
      <c r="B214" s="213" t="s">
        <v>309</v>
      </c>
      <c r="C214" s="213" t="s">
        <v>170</v>
      </c>
      <c r="D214" s="213" t="s">
        <v>65</v>
      </c>
      <c r="E214" s="211" t="s">
        <v>595</v>
      </c>
      <c r="F214" s="213" t="s">
        <v>49</v>
      </c>
      <c r="G214" s="214">
        <v>495.39</v>
      </c>
      <c r="H214" s="214">
        <v>39.9</v>
      </c>
      <c r="I214" s="215">
        <f>H214*J7+H214</f>
        <v>52.368749999999999</v>
      </c>
      <c r="J214" s="215">
        <f t="shared" si="10"/>
        <v>25942.955062499997</v>
      </c>
    </row>
    <row r="215" spans="1:10" ht="30" customHeight="1" outlineLevel="1">
      <c r="B215" s="213" t="s">
        <v>310</v>
      </c>
      <c r="C215" s="213" t="s">
        <v>352</v>
      </c>
      <c r="D215" s="213" t="s">
        <v>65</v>
      </c>
      <c r="E215" s="211" t="s">
        <v>596</v>
      </c>
      <c r="F215" s="213" t="s">
        <v>49</v>
      </c>
      <c r="G215" s="214">
        <v>734.92</v>
      </c>
      <c r="H215" s="214">
        <v>62.25</v>
      </c>
      <c r="I215" s="215">
        <f>H215*J7+H215</f>
        <v>81.703125</v>
      </c>
      <c r="J215" s="215">
        <f t="shared" si="10"/>
        <v>60045.260624999995</v>
      </c>
    </row>
    <row r="216" spans="1:10" ht="18.75" customHeight="1" outlineLevel="1">
      <c r="B216" s="210" t="s">
        <v>169</v>
      </c>
      <c r="C216" s="204"/>
      <c r="D216" s="204"/>
      <c r="E216" s="125" t="s">
        <v>925</v>
      </c>
      <c r="F216" s="125"/>
      <c r="G216" s="162"/>
      <c r="H216" s="162"/>
      <c r="I216" s="215"/>
      <c r="J216" s="215"/>
    </row>
    <row r="217" spans="1:10" ht="18.75" customHeight="1" outlineLevel="1">
      <c r="B217" s="213" t="s">
        <v>311</v>
      </c>
      <c r="C217" s="213">
        <v>87878</v>
      </c>
      <c r="D217" s="213" t="s">
        <v>1105</v>
      </c>
      <c r="E217" s="211" t="s">
        <v>587</v>
      </c>
      <c r="F217" s="213" t="s">
        <v>49</v>
      </c>
      <c r="G217" s="214">
        <v>91.79</v>
      </c>
      <c r="H217" s="214">
        <v>3.32</v>
      </c>
      <c r="I217" s="215">
        <f>H217*J7+H217</f>
        <v>4.3574999999999999</v>
      </c>
      <c r="J217" s="215">
        <f t="shared" si="10"/>
        <v>399.97492500000004</v>
      </c>
    </row>
    <row r="218" spans="1:10" ht="30" customHeight="1" outlineLevel="1">
      <c r="B218" s="213" t="s">
        <v>312</v>
      </c>
      <c r="C218" s="213">
        <v>87792</v>
      </c>
      <c r="D218" s="213" t="s">
        <v>1105</v>
      </c>
      <c r="E218" s="211" t="s">
        <v>589</v>
      </c>
      <c r="F218" s="213" t="s">
        <v>49</v>
      </c>
      <c r="G218" s="214">
        <v>91.79</v>
      </c>
      <c r="H218" s="214">
        <v>28.72</v>
      </c>
      <c r="I218" s="215">
        <f>H218*J7+H218</f>
        <v>37.695</v>
      </c>
      <c r="J218" s="215">
        <f t="shared" si="10"/>
        <v>3460.0240500000004</v>
      </c>
    </row>
    <row r="219" spans="1:10" ht="18.75" customHeight="1" outlineLevel="1">
      <c r="B219" s="170"/>
      <c r="C219" s="171"/>
      <c r="D219" s="171"/>
      <c r="E219" s="171"/>
      <c r="F219" s="171"/>
      <c r="G219" s="194" t="s">
        <v>117</v>
      </c>
      <c r="H219" s="194"/>
      <c r="I219" s="127"/>
      <c r="J219" s="180">
        <f>SUM(J204:J218)</f>
        <v>335988.84204374999</v>
      </c>
    </row>
    <row r="220" spans="1:10" ht="18.75" customHeight="1">
      <c r="B220" s="122"/>
      <c r="C220" s="122"/>
      <c r="D220" s="122"/>
      <c r="G220" s="153"/>
      <c r="H220" s="152"/>
      <c r="J220" s="176"/>
    </row>
    <row r="221" spans="1:10" ht="18.75" customHeight="1">
      <c r="B221" s="147">
        <v>10</v>
      </c>
      <c r="C221" s="147"/>
      <c r="D221" s="147"/>
      <c r="E221" s="130" t="s">
        <v>510</v>
      </c>
      <c r="F221" s="130"/>
      <c r="G221" s="193"/>
      <c r="H221" s="193"/>
      <c r="I221" s="130"/>
      <c r="J221" s="177"/>
    </row>
    <row r="222" spans="1:10" s="169" customFormat="1" ht="18.75" customHeight="1" outlineLevel="1">
      <c r="A222" s="122"/>
      <c r="B222" s="136" t="s">
        <v>79</v>
      </c>
      <c r="C222" s="210"/>
      <c r="D222" s="210"/>
      <c r="E222" s="128" t="s">
        <v>480</v>
      </c>
      <c r="F222" s="125"/>
      <c r="G222" s="214"/>
      <c r="H222" s="214"/>
      <c r="I222" s="215"/>
      <c r="J222" s="215"/>
    </row>
    <row r="223" spans="1:10" s="169" customFormat="1" ht="18.75" customHeight="1" outlineLevel="1">
      <c r="A223" s="122"/>
      <c r="B223" s="213" t="s">
        <v>313</v>
      </c>
      <c r="C223" s="42">
        <v>87630</v>
      </c>
      <c r="D223" s="213" t="s">
        <v>1105</v>
      </c>
      <c r="E223" s="211" t="s">
        <v>922</v>
      </c>
      <c r="F223" s="213" t="s">
        <v>49</v>
      </c>
      <c r="G223" s="214">
        <v>954.7</v>
      </c>
      <c r="H223" s="214">
        <v>31.52</v>
      </c>
      <c r="I223" s="215">
        <f>H223*J7+H223</f>
        <v>41.37</v>
      </c>
      <c r="J223" s="215">
        <f>G223*I223</f>
        <v>39495.938999999998</v>
      </c>
    </row>
    <row r="224" spans="1:10" s="169" customFormat="1" ht="18.75" customHeight="1" outlineLevel="1">
      <c r="A224" s="122"/>
      <c r="B224" s="213" t="s">
        <v>314</v>
      </c>
      <c r="C224" s="213">
        <v>87620</v>
      </c>
      <c r="D224" s="213" t="s">
        <v>1105</v>
      </c>
      <c r="E224" s="211" t="s">
        <v>501</v>
      </c>
      <c r="F224" s="213" t="s">
        <v>49</v>
      </c>
      <c r="G224" s="214">
        <v>286.79000000000002</v>
      </c>
      <c r="H224" s="214">
        <v>25.35</v>
      </c>
      <c r="I224" s="215">
        <f>H224*J7+H224</f>
        <v>33.271875000000001</v>
      </c>
      <c r="J224" s="215">
        <f t="shared" ref="J224:J244" si="11">G224*I224</f>
        <v>9542.0410312500007</v>
      </c>
    </row>
    <row r="225" spans="1:10" s="169" customFormat="1" ht="30" customHeight="1" outlineLevel="1">
      <c r="A225" s="122"/>
      <c r="B225" s="213" t="s">
        <v>315</v>
      </c>
      <c r="C225" s="213">
        <v>98679</v>
      </c>
      <c r="D225" s="213" t="s">
        <v>1105</v>
      </c>
      <c r="E225" s="211" t="s">
        <v>1122</v>
      </c>
      <c r="F225" s="213" t="s">
        <v>49</v>
      </c>
      <c r="G225" s="214">
        <v>382.52</v>
      </c>
      <c r="H225" s="214">
        <v>25.71</v>
      </c>
      <c r="I225" s="215">
        <f>H225*J7+H225</f>
        <v>33.744375000000005</v>
      </c>
      <c r="J225" s="215">
        <f t="shared" si="11"/>
        <v>12907.898325000002</v>
      </c>
    </row>
    <row r="226" spans="1:10" s="169" customFormat="1" ht="18.75" customHeight="1" outlineLevel="1">
      <c r="A226" s="122"/>
      <c r="B226" s="213" t="s">
        <v>316</v>
      </c>
      <c r="C226" s="213">
        <v>72815</v>
      </c>
      <c r="D226" s="213" t="s">
        <v>1105</v>
      </c>
      <c r="E226" s="211" t="s">
        <v>597</v>
      </c>
      <c r="F226" s="213" t="s">
        <v>49</v>
      </c>
      <c r="G226" s="214">
        <v>23.72</v>
      </c>
      <c r="H226" s="214">
        <v>47.57</v>
      </c>
      <c r="I226" s="215">
        <f>H226*J7+H226</f>
        <v>62.435625000000002</v>
      </c>
      <c r="J226" s="215">
        <f t="shared" si="11"/>
        <v>1480.973025</v>
      </c>
    </row>
    <row r="227" spans="1:10" s="169" customFormat="1" ht="18.75" customHeight="1" outlineLevel="1">
      <c r="A227" s="122"/>
      <c r="B227" s="213" t="s">
        <v>317</v>
      </c>
      <c r="C227" s="213">
        <v>87251</v>
      </c>
      <c r="D227" s="213" t="s">
        <v>1105</v>
      </c>
      <c r="E227" s="211" t="s">
        <v>598</v>
      </c>
      <c r="F227" s="213" t="s">
        <v>49</v>
      </c>
      <c r="G227" s="214">
        <v>228.05</v>
      </c>
      <c r="H227" s="214">
        <v>38.68</v>
      </c>
      <c r="I227" s="215">
        <f>H227*J7+H227</f>
        <v>50.767499999999998</v>
      </c>
      <c r="J227" s="215">
        <f t="shared" si="11"/>
        <v>11577.528375</v>
      </c>
    </row>
    <row r="228" spans="1:10" s="169" customFormat="1" ht="18.75" customHeight="1" outlineLevel="1">
      <c r="A228" s="122"/>
      <c r="B228" s="213" t="s">
        <v>318</v>
      </c>
      <c r="C228" s="213">
        <v>87257</v>
      </c>
      <c r="D228" s="213" t="s">
        <v>1105</v>
      </c>
      <c r="E228" s="211" t="s">
        <v>599</v>
      </c>
      <c r="F228" s="213" t="s">
        <v>49</v>
      </c>
      <c r="G228" s="214">
        <v>347.46</v>
      </c>
      <c r="H228" s="214">
        <v>70.25</v>
      </c>
      <c r="I228" s="215">
        <f>H228*J7+H228</f>
        <v>92.203125</v>
      </c>
      <c r="J228" s="215">
        <f t="shared" si="11"/>
        <v>32036.897812499999</v>
      </c>
    </row>
    <row r="229" spans="1:10" s="169" customFormat="1" ht="18.75" customHeight="1" outlineLevel="1">
      <c r="A229" s="122"/>
      <c r="B229" s="213" t="s">
        <v>319</v>
      </c>
      <c r="C229" s="195"/>
      <c r="D229" s="213" t="s">
        <v>492</v>
      </c>
      <c r="E229" s="211" t="s">
        <v>1121</v>
      </c>
      <c r="F229" s="213" t="s">
        <v>49</v>
      </c>
      <c r="G229" s="214">
        <v>394.65</v>
      </c>
      <c r="H229" s="214">
        <v>120.3</v>
      </c>
      <c r="I229" s="215">
        <f>H229*J7+H229</f>
        <v>157.89375000000001</v>
      </c>
      <c r="J229" s="215">
        <f t="shared" si="11"/>
        <v>62312.768437500003</v>
      </c>
    </row>
    <row r="230" spans="1:10" s="169" customFormat="1" ht="20.100000000000001" customHeight="1" outlineLevel="1">
      <c r="A230" s="122"/>
      <c r="B230" s="213" t="s">
        <v>600</v>
      </c>
      <c r="C230" s="213" t="s">
        <v>0</v>
      </c>
      <c r="D230" s="213" t="s">
        <v>65</v>
      </c>
      <c r="E230" s="211" t="s">
        <v>926</v>
      </c>
      <c r="F230" s="137" t="s">
        <v>49</v>
      </c>
      <c r="G230" s="214">
        <v>0.81</v>
      </c>
      <c r="H230" s="214">
        <v>191.01</v>
      </c>
      <c r="I230" s="215">
        <f>H230*J7+H230</f>
        <v>250.700625</v>
      </c>
      <c r="J230" s="215">
        <f t="shared" si="11"/>
        <v>203.06750625000001</v>
      </c>
    </row>
    <row r="231" spans="1:10" s="169" customFormat="1" ht="20.100000000000001" customHeight="1" outlineLevel="1">
      <c r="A231" s="122"/>
      <c r="B231" s="213" t="s">
        <v>601</v>
      </c>
      <c r="C231" s="213" t="s">
        <v>0</v>
      </c>
      <c r="D231" s="213" t="s">
        <v>65</v>
      </c>
      <c r="E231" s="211" t="s">
        <v>927</v>
      </c>
      <c r="F231" s="137" t="s">
        <v>49</v>
      </c>
      <c r="G231" s="214">
        <v>2.94</v>
      </c>
      <c r="H231" s="214">
        <v>191.01</v>
      </c>
      <c r="I231" s="215">
        <f>H231*J7+H231</f>
        <v>250.700625</v>
      </c>
      <c r="J231" s="215">
        <f t="shared" si="11"/>
        <v>737.05983749999996</v>
      </c>
    </row>
    <row r="232" spans="1:10" s="169" customFormat="1" ht="20.100000000000001" customHeight="1" outlineLevel="1">
      <c r="A232" s="122"/>
      <c r="B232" s="213" t="s">
        <v>602</v>
      </c>
      <c r="C232" s="213" t="s">
        <v>0</v>
      </c>
      <c r="D232" s="213" t="s">
        <v>65</v>
      </c>
      <c r="E232" s="211" t="s">
        <v>928</v>
      </c>
      <c r="F232" s="137" t="s">
        <v>49</v>
      </c>
      <c r="G232" s="214">
        <v>4.5</v>
      </c>
      <c r="H232" s="214">
        <v>191.01</v>
      </c>
      <c r="I232" s="215">
        <f>H232*J7+H232</f>
        <v>250.700625</v>
      </c>
      <c r="J232" s="215">
        <f t="shared" si="11"/>
        <v>1128.1528125</v>
      </c>
    </row>
    <row r="233" spans="1:10" s="169" customFormat="1" ht="18.75" customHeight="1" outlineLevel="1">
      <c r="A233" s="122"/>
      <c r="B233" s="213" t="s">
        <v>603</v>
      </c>
      <c r="C233" s="213">
        <v>88650</v>
      </c>
      <c r="D233" s="213" t="s">
        <v>1105</v>
      </c>
      <c r="E233" s="211" t="s">
        <v>897</v>
      </c>
      <c r="F233" s="213" t="s">
        <v>57</v>
      </c>
      <c r="G233" s="214">
        <v>132.1</v>
      </c>
      <c r="H233" s="214">
        <v>12.73</v>
      </c>
      <c r="I233" s="215">
        <f>H233*J7+H233</f>
        <v>16.708125000000003</v>
      </c>
      <c r="J233" s="215">
        <f t="shared" si="11"/>
        <v>2207.1433125000003</v>
      </c>
    </row>
    <row r="234" spans="1:10" s="169" customFormat="1" ht="18.75" customHeight="1" outlineLevel="1">
      <c r="A234" s="122"/>
      <c r="B234" s="213" t="s">
        <v>604</v>
      </c>
      <c r="C234" s="213"/>
      <c r="D234" s="213" t="s">
        <v>492</v>
      </c>
      <c r="E234" s="211" t="s">
        <v>896</v>
      </c>
      <c r="F234" s="213" t="s">
        <v>57</v>
      </c>
      <c r="G234" s="214">
        <v>238.6</v>
      </c>
      <c r="H234" s="214">
        <v>38.6</v>
      </c>
      <c r="I234" s="215">
        <f>H234*J7+H234</f>
        <v>50.662500000000001</v>
      </c>
      <c r="J234" s="215">
        <f t="shared" si="11"/>
        <v>12088.0725</v>
      </c>
    </row>
    <row r="235" spans="1:10" s="169" customFormat="1" ht="18.75" customHeight="1" outlineLevel="1">
      <c r="A235" s="122"/>
      <c r="B235" s="213" t="s">
        <v>900</v>
      </c>
      <c r="C235" s="213" t="s">
        <v>172</v>
      </c>
      <c r="D235" s="213" t="s">
        <v>65</v>
      </c>
      <c r="E235" s="211" t="s">
        <v>1119</v>
      </c>
      <c r="F235" s="213" t="s">
        <v>57</v>
      </c>
      <c r="G235" s="214">
        <v>99.15</v>
      </c>
      <c r="H235" s="214">
        <v>112</v>
      </c>
      <c r="I235" s="215">
        <f>H235*J7+H235</f>
        <v>147</v>
      </c>
      <c r="J235" s="215">
        <f t="shared" si="11"/>
        <v>14575.050000000001</v>
      </c>
    </row>
    <row r="236" spans="1:10" s="169" customFormat="1" ht="18.75" customHeight="1" outlineLevel="1">
      <c r="A236" s="122"/>
      <c r="B236" s="213" t="s">
        <v>1103</v>
      </c>
      <c r="C236" s="213" t="s">
        <v>173</v>
      </c>
      <c r="D236" s="213" t="s">
        <v>65</v>
      </c>
      <c r="E236" s="211" t="s">
        <v>1120</v>
      </c>
      <c r="F236" s="213" t="s">
        <v>57</v>
      </c>
      <c r="G236" s="214">
        <v>1.75</v>
      </c>
      <c r="H236" s="214">
        <v>224</v>
      </c>
      <c r="I236" s="215">
        <f>H236*J7+H236</f>
        <v>294</v>
      </c>
      <c r="J236" s="215">
        <f t="shared" si="11"/>
        <v>514.5</v>
      </c>
    </row>
    <row r="237" spans="1:10" s="169" customFormat="1" ht="18.75" customHeight="1" outlineLevel="1">
      <c r="A237" s="122"/>
      <c r="B237" s="136" t="s">
        <v>80</v>
      </c>
      <c r="C237" s="213"/>
      <c r="D237" s="213"/>
      <c r="E237" s="128" t="s">
        <v>97</v>
      </c>
      <c r="F237" s="213"/>
      <c r="G237" s="214"/>
      <c r="H237" s="214"/>
      <c r="I237" s="215"/>
      <c r="J237" s="215"/>
    </row>
    <row r="238" spans="1:10" s="169" customFormat="1" ht="18.75" customHeight="1" outlineLevel="1">
      <c r="A238" s="122"/>
      <c r="B238" s="213" t="s">
        <v>320</v>
      </c>
      <c r="C238" s="106">
        <v>94996</v>
      </c>
      <c r="D238" s="213" t="s">
        <v>1105</v>
      </c>
      <c r="E238" s="211" t="s">
        <v>1126</v>
      </c>
      <c r="F238" s="213" t="s">
        <v>49</v>
      </c>
      <c r="G238" s="214">
        <v>387.78</v>
      </c>
      <c r="H238" s="214">
        <v>110.71</v>
      </c>
      <c r="I238" s="215">
        <f>H238*J7+H238</f>
        <v>145.30687499999999</v>
      </c>
      <c r="J238" s="215">
        <f t="shared" si="11"/>
        <v>56347.099987499991</v>
      </c>
    </row>
    <row r="239" spans="1:10" s="169" customFormat="1" ht="18.75" customHeight="1" outlineLevel="1">
      <c r="A239" s="122"/>
      <c r="B239" s="213" t="s">
        <v>321</v>
      </c>
      <c r="C239" s="106">
        <v>94996</v>
      </c>
      <c r="D239" s="213" t="s">
        <v>1105</v>
      </c>
      <c r="E239" s="55" t="s">
        <v>605</v>
      </c>
      <c r="F239" s="213" t="s">
        <v>49</v>
      </c>
      <c r="G239" s="214">
        <v>22.06</v>
      </c>
      <c r="H239" s="214">
        <v>110.71</v>
      </c>
      <c r="I239" s="215">
        <f>H239*J7+H239</f>
        <v>145.30687499999999</v>
      </c>
      <c r="J239" s="215">
        <f t="shared" si="11"/>
        <v>3205.4696624999997</v>
      </c>
    </row>
    <row r="240" spans="1:10" s="169" customFormat="1" ht="20.100000000000001" customHeight="1" outlineLevel="1">
      <c r="A240" s="122"/>
      <c r="B240" s="213" t="s">
        <v>322</v>
      </c>
      <c r="C240" s="213">
        <v>92396</v>
      </c>
      <c r="D240" s="213" t="s">
        <v>1105</v>
      </c>
      <c r="E240" s="211" t="s">
        <v>884</v>
      </c>
      <c r="F240" s="213" t="s">
        <v>49</v>
      </c>
      <c r="G240" s="214">
        <v>68.260000000000005</v>
      </c>
      <c r="H240" s="214">
        <v>57.77</v>
      </c>
      <c r="I240" s="215">
        <f>H240*J7+H240</f>
        <v>75.823125000000005</v>
      </c>
      <c r="J240" s="215">
        <f t="shared" si="11"/>
        <v>5175.6865125000004</v>
      </c>
    </row>
    <row r="241" spans="1:10" s="169" customFormat="1" ht="18.75" customHeight="1" outlineLevel="1">
      <c r="A241" s="122"/>
      <c r="B241" s="213" t="s">
        <v>323</v>
      </c>
      <c r="C241" s="213" t="s">
        <v>165</v>
      </c>
      <c r="D241" s="213" t="s">
        <v>65</v>
      </c>
      <c r="E241" s="211" t="s">
        <v>929</v>
      </c>
      <c r="F241" s="213" t="s">
        <v>49</v>
      </c>
      <c r="G241" s="214">
        <v>7.63</v>
      </c>
      <c r="H241" s="214">
        <v>61.62</v>
      </c>
      <c r="I241" s="215">
        <f>H241*J7+H241</f>
        <v>80.876249999999999</v>
      </c>
      <c r="J241" s="215">
        <f t="shared" si="11"/>
        <v>617.08578750000004</v>
      </c>
    </row>
    <row r="242" spans="1:10" s="169" customFormat="1" ht="18.75" customHeight="1" outlineLevel="1">
      <c r="A242" s="122"/>
      <c r="B242" s="213" t="s">
        <v>324</v>
      </c>
      <c r="C242" s="213" t="s">
        <v>165</v>
      </c>
      <c r="D242" s="213" t="s">
        <v>65</v>
      </c>
      <c r="E242" s="211" t="s">
        <v>930</v>
      </c>
      <c r="F242" s="213" t="s">
        <v>49</v>
      </c>
      <c r="G242" s="214">
        <v>1.38</v>
      </c>
      <c r="H242" s="214">
        <v>61.62</v>
      </c>
      <c r="I242" s="215">
        <f>H242*J7+H242</f>
        <v>80.876249999999999</v>
      </c>
      <c r="J242" s="215">
        <f t="shared" si="11"/>
        <v>111.609225</v>
      </c>
    </row>
    <row r="243" spans="1:10" s="169" customFormat="1" ht="18.75" customHeight="1" outlineLevel="1">
      <c r="A243" s="122"/>
      <c r="B243" s="213" t="s">
        <v>325</v>
      </c>
      <c r="C243" s="213" t="s">
        <v>245</v>
      </c>
      <c r="D243" s="213" t="s">
        <v>65</v>
      </c>
      <c r="E243" s="211" t="s">
        <v>1114</v>
      </c>
      <c r="F243" s="213" t="s">
        <v>47</v>
      </c>
      <c r="G243" s="214">
        <v>27.24</v>
      </c>
      <c r="H243" s="214">
        <v>49.79</v>
      </c>
      <c r="I243" s="215">
        <f>H243*J7+H243</f>
        <v>65.349374999999995</v>
      </c>
      <c r="J243" s="215">
        <f t="shared" si="11"/>
        <v>1780.1169749999997</v>
      </c>
    </row>
    <row r="244" spans="1:10" s="169" customFormat="1" ht="18.75" customHeight="1" outlineLevel="1">
      <c r="A244" s="122"/>
      <c r="B244" s="213" t="s">
        <v>326</v>
      </c>
      <c r="C244" s="213">
        <v>98504</v>
      </c>
      <c r="D244" s="213" t="s">
        <v>1105</v>
      </c>
      <c r="E244" s="211" t="s">
        <v>606</v>
      </c>
      <c r="F244" s="213" t="s">
        <v>49</v>
      </c>
      <c r="G244" s="214">
        <v>354.18</v>
      </c>
      <c r="H244" s="214">
        <v>11.25</v>
      </c>
      <c r="I244" s="215">
        <f>H244*J7+H244</f>
        <v>14.765625</v>
      </c>
      <c r="J244" s="215">
        <f t="shared" si="11"/>
        <v>5229.6890625000005</v>
      </c>
    </row>
    <row r="245" spans="1:10" ht="18.75" customHeight="1" outlineLevel="1">
      <c r="B245" s="170"/>
      <c r="C245" s="171"/>
      <c r="D245" s="171"/>
      <c r="E245" s="171"/>
      <c r="F245" s="171"/>
      <c r="G245" s="194" t="s">
        <v>117</v>
      </c>
      <c r="H245" s="194"/>
      <c r="I245" s="127"/>
      <c r="J245" s="180">
        <f>SUM(J223:J244)</f>
        <v>273273.84918750008</v>
      </c>
    </row>
    <row r="246" spans="1:10" ht="18.75" customHeight="1">
      <c r="B246" s="122"/>
      <c r="C246" s="122"/>
      <c r="D246" s="122"/>
      <c r="G246" s="153"/>
      <c r="H246" s="152"/>
      <c r="J246" s="176"/>
    </row>
    <row r="247" spans="1:10" ht="18.75" customHeight="1">
      <c r="B247" s="147">
        <v>11</v>
      </c>
      <c r="C247" s="147"/>
      <c r="D247" s="147"/>
      <c r="E247" s="130" t="s">
        <v>511</v>
      </c>
      <c r="F247" s="130"/>
      <c r="G247" s="193"/>
      <c r="H247" s="193"/>
      <c r="I247" s="130"/>
      <c r="J247" s="177"/>
    </row>
    <row r="248" spans="1:10" ht="18.75" customHeight="1" outlineLevel="1">
      <c r="B248" s="210" t="s">
        <v>1</v>
      </c>
      <c r="C248" s="210"/>
      <c r="D248" s="210"/>
      <c r="E248" s="125" t="s">
        <v>536</v>
      </c>
      <c r="F248" s="125"/>
      <c r="G248" s="162"/>
      <c r="H248" s="162"/>
      <c r="I248" s="125"/>
      <c r="J248" s="168"/>
    </row>
    <row r="249" spans="1:10" ht="18.75" customHeight="1" outlineLevel="1">
      <c r="B249" s="213" t="s">
        <v>327</v>
      </c>
      <c r="C249" s="213">
        <v>96132</v>
      </c>
      <c r="D249" s="213" t="s">
        <v>1105</v>
      </c>
      <c r="E249" s="211" t="s">
        <v>898</v>
      </c>
      <c r="F249" s="213" t="s">
        <v>49</v>
      </c>
      <c r="G249" s="214">
        <v>3222.29</v>
      </c>
      <c r="H249" s="214">
        <v>15.45</v>
      </c>
      <c r="I249" s="215">
        <f>H249*J7+H249</f>
        <v>20.278124999999999</v>
      </c>
      <c r="J249" s="215">
        <f>G249*I249</f>
        <v>65341.999406249997</v>
      </c>
    </row>
    <row r="250" spans="1:10" ht="18.75" customHeight="1" outlineLevel="1">
      <c r="B250" s="213" t="s">
        <v>328</v>
      </c>
      <c r="C250" s="213">
        <v>88489</v>
      </c>
      <c r="D250" s="213" t="s">
        <v>1105</v>
      </c>
      <c r="E250" s="211" t="s">
        <v>502</v>
      </c>
      <c r="F250" s="213" t="s">
        <v>49</v>
      </c>
      <c r="G250" s="214">
        <v>3033.26</v>
      </c>
      <c r="H250" s="214">
        <v>11.08</v>
      </c>
      <c r="I250" s="215">
        <f>H250*J7+H250</f>
        <v>14.5425</v>
      </c>
      <c r="J250" s="215">
        <f t="shared" ref="J250:J260" si="12">G250*I250</f>
        <v>44111.183550000002</v>
      </c>
    </row>
    <row r="251" spans="1:10" ht="18.75" customHeight="1" outlineLevel="1">
      <c r="B251" s="213" t="s">
        <v>329</v>
      </c>
      <c r="C251" s="213" t="s">
        <v>433</v>
      </c>
      <c r="D251" s="213" t="s">
        <v>65</v>
      </c>
      <c r="E251" s="211" t="s">
        <v>607</v>
      </c>
      <c r="F251" s="213" t="s">
        <v>49</v>
      </c>
      <c r="G251" s="214">
        <v>500.86</v>
      </c>
      <c r="H251" s="214">
        <v>11.03</v>
      </c>
      <c r="I251" s="215">
        <f>H251*J7+H251</f>
        <v>14.476875</v>
      </c>
      <c r="J251" s="215">
        <f t="shared" si="12"/>
        <v>7250.8876124999997</v>
      </c>
    </row>
    <row r="252" spans="1:10" ht="18.75" customHeight="1" outlineLevel="1">
      <c r="B252" s="213" t="s">
        <v>330</v>
      </c>
      <c r="C252" s="213">
        <v>88486</v>
      </c>
      <c r="D252" s="213" t="s">
        <v>1105</v>
      </c>
      <c r="E252" s="211" t="s">
        <v>503</v>
      </c>
      <c r="F252" s="213" t="s">
        <v>49</v>
      </c>
      <c r="G252" s="214">
        <v>500.86</v>
      </c>
      <c r="H252" s="214">
        <v>9.7799999999999994</v>
      </c>
      <c r="I252" s="215">
        <f>H252*J7+H252</f>
        <v>12.83625</v>
      </c>
      <c r="J252" s="215">
        <f t="shared" si="12"/>
        <v>6429.1641749999999</v>
      </c>
    </row>
    <row r="253" spans="1:10" ht="18.75" customHeight="1" outlineLevel="1">
      <c r="B253" s="213" t="s">
        <v>331</v>
      </c>
      <c r="C253" s="106">
        <v>102219</v>
      </c>
      <c r="D253" s="213" t="s">
        <v>1105</v>
      </c>
      <c r="E253" s="211" t="s">
        <v>1116</v>
      </c>
      <c r="F253" s="213" t="s">
        <v>49</v>
      </c>
      <c r="G253" s="214">
        <v>188.92</v>
      </c>
      <c r="H253" s="214">
        <v>12.15</v>
      </c>
      <c r="I253" s="215">
        <f>H253*J7+H253</f>
        <v>15.946875</v>
      </c>
      <c r="J253" s="215">
        <f t="shared" si="12"/>
        <v>3012.6836249999997</v>
      </c>
    </row>
    <row r="254" spans="1:10" ht="18.75" customHeight="1" outlineLevel="1">
      <c r="B254" s="213" t="s">
        <v>332</v>
      </c>
      <c r="C254" s="106">
        <v>102219</v>
      </c>
      <c r="D254" s="213" t="s">
        <v>1105</v>
      </c>
      <c r="E254" s="211" t="s">
        <v>1117</v>
      </c>
      <c r="F254" s="213" t="s">
        <v>49</v>
      </c>
      <c r="G254" s="214">
        <v>23.86</v>
      </c>
      <c r="H254" s="214">
        <v>12.15</v>
      </c>
      <c r="I254" s="215">
        <f>H254*J7+H254</f>
        <v>15.946875</v>
      </c>
      <c r="J254" s="215">
        <f t="shared" si="12"/>
        <v>380.49243749999999</v>
      </c>
    </row>
    <row r="255" spans="1:10" ht="18.75" customHeight="1" outlineLevel="1">
      <c r="B255" s="213" t="s">
        <v>333</v>
      </c>
      <c r="C255" s="213">
        <v>100742</v>
      </c>
      <c r="D255" s="213" t="s">
        <v>1105</v>
      </c>
      <c r="E255" s="211" t="s">
        <v>1118</v>
      </c>
      <c r="F255" s="213" t="s">
        <v>49</v>
      </c>
      <c r="G255" s="214">
        <v>515.99</v>
      </c>
      <c r="H255" s="214">
        <v>17.89</v>
      </c>
      <c r="I255" s="215">
        <f>H255*J7+H255</f>
        <v>23.480625</v>
      </c>
      <c r="J255" s="215">
        <f t="shared" si="12"/>
        <v>12115.76769375</v>
      </c>
    </row>
    <row r="256" spans="1:10" ht="18.75" customHeight="1" outlineLevel="1">
      <c r="B256" s="213" t="s">
        <v>334</v>
      </c>
      <c r="C256" s="213">
        <v>72815</v>
      </c>
      <c r="D256" s="213" t="s">
        <v>1105</v>
      </c>
      <c r="E256" s="211" t="s">
        <v>504</v>
      </c>
      <c r="F256" s="213" t="s">
        <v>49</v>
      </c>
      <c r="G256" s="214">
        <v>189.04</v>
      </c>
      <c r="H256" s="214">
        <v>47.57</v>
      </c>
      <c r="I256" s="215">
        <f>H256*J7+H256</f>
        <v>62.435625000000002</v>
      </c>
      <c r="J256" s="215">
        <f t="shared" si="12"/>
        <v>11802.830550000001</v>
      </c>
    </row>
    <row r="257" spans="1:10" ht="18.75" customHeight="1" outlineLevel="1">
      <c r="B257" s="213" t="s">
        <v>335</v>
      </c>
      <c r="C257" s="213">
        <v>100742</v>
      </c>
      <c r="D257" s="213" t="s">
        <v>1105</v>
      </c>
      <c r="E257" s="200" t="s">
        <v>1115</v>
      </c>
      <c r="F257" s="213" t="s">
        <v>49</v>
      </c>
      <c r="G257" s="214">
        <v>247.08</v>
      </c>
      <c r="H257" s="214">
        <v>17.89</v>
      </c>
      <c r="I257" s="215">
        <f>H257*J7+H257</f>
        <v>23.480625</v>
      </c>
      <c r="J257" s="215">
        <f t="shared" si="12"/>
        <v>5801.5928250000006</v>
      </c>
    </row>
    <row r="258" spans="1:10" ht="18.75" customHeight="1" outlineLevel="1">
      <c r="B258" s="205" t="s">
        <v>177</v>
      </c>
      <c r="C258" s="213"/>
      <c r="D258" s="202"/>
      <c r="E258" s="125" t="s">
        <v>925</v>
      </c>
      <c r="F258" s="213"/>
      <c r="G258" s="214"/>
      <c r="H258" s="214"/>
      <c r="I258" s="215"/>
      <c r="J258" s="215"/>
    </row>
    <row r="259" spans="1:10" ht="18.75" customHeight="1" outlineLevel="1">
      <c r="B259" s="201" t="s">
        <v>336</v>
      </c>
      <c r="C259" s="213">
        <v>96132</v>
      </c>
      <c r="D259" s="213" t="s">
        <v>1105</v>
      </c>
      <c r="E259" s="211" t="s">
        <v>898</v>
      </c>
      <c r="F259" s="213" t="s">
        <v>49</v>
      </c>
      <c r="G259" s="214">
        <v>91.79</v>
      </c>
      <c r="H259" s="214">
        <v>15.45</v>
      </c>
      <c r="I259" s="215">
        <f>H259*J7+H259</f>
        <v>20.278124999999999</v>
      </c>
      <c r="J259" s="215">
        <f t="shared" si="12"/>
        <v>1861.3290937500001</v>
      </c>
    </row>
    <row r="260" spans="1:10" ht="18.75" customHeight="1" outlineLevel="1">
      <c r="B260" s="201" t="s">
        <v>337</v>
      </c>
      <c r="C260" s="213">
        <v>88489</v>
      </c>
      <c r="D260" s="213" t="s">
        <v>1105</v>
      </c>
      <c r="E260" s="211" t="s">
        <v>502</v>
      </c>
      <c r="F260" s="213" t="s">
        <v>49</v>
      </c>
      <c r="G260" s="214">
        <v>91.79</v>
      </c>
      <c r="H260" s="214">
        <v>11.08</v>
      </c>
      <c r="I260" s="215">
        <f>H260*J7+H260</f>
        <v>14.5425</v>
      </c>
      <c r="J260" s="215">
        <f t="shared" si="12"/>
        <v>1334.8560750000001</v>
      </c>
    </row>
    <row r="261" spans="1:10" ht="18.75" customHeight="1" outlineLevel="1">
      <c r="B261" s="170"/>
      <c r="C261" s="171"/>
      <c r="D261" s="171"/>
      <c r="E261" s="171"/>
      <c r="F261" s="171"/>
      <c r="G261" s="194" t="s">
        <v>117</v>
      </c>
      <c r="H261" s="194"/>
      <c r="I261" s="127"/>
      <c r="J261" s="180">
        <f>SUM(J249:J260)</f>
        <v>159442.78704375002</v>
      </c>
    </row>
    <row r="262" spans="1:10" s="169" customFormat="1" ht="18.75" customHeight="1">
      <c r="A262" s="122"/>
      <c r="B262" s="122"/>
      <c r="C262" s="122"/>
      <c r="D262" s="122"/>
      <c r="E262" s="124"/>
      <c r="F262" s="122"/>
      <c r="G262" s="153"/>
      <c r="H262" s="152"/>
      <c r="I262" s="121"/>
      <c r="J262" s="176"/>
    </row>
    <row r="263" spans="1:10" ht="18.75" customHeight="1">
      <c r="B263" s="147">
        <v>12</v>
      </c>
      <c r="C263" s="147"/>
      <c r="D263" s="147"/>
      <c r="E263" s="130" t="s">
        <v>22</v>
      </c>
      <c r="F263" s="130"/>
      <c r="G263" s="193"/>
      <c r="H263" s="193"/>
      <c r="I263" s="130"/>
      <c r="J263" s="177"/>
    </row>
    <row r="264" spans="1:10" s="169" customFormat="1" ht="18.75" customHeight="1" outlineLevel="1">
      <c r="A264" s="122"/>
      <c r="B264" s="148" t="s">
        <v>3</v>
      </c>
      <c r="C264" s="148"/>
      <c r="D264" s="195"/>
      <c r="E264" s="134" t="s">
        <v>7</v>
      </c>
      <c r="F264" s="132"/>
      <c r="G264" s="3"/>
      <c r="H264" s="214"/>
      <c r="I264" s="215"/>
      <c r="J264" s="215"/>
    </row>
    <row r="265" spans="1:10" s="169" customFormat="1" ht="18.75" customHeight="1" outlineLevel="1">
      <c r="A265" s="122"/>
      <c r="B265" s="208" t="s">
        <v>339</v>
      </c>
      <c r="C265" s="208">
        <v>89401</v>
      </c>
      <c r="D265" s="195" t="s">
        <v>1105</v>
      </c>
      <c r="E265" s="209" t="s">
        <v>990</v>
      </c>
      <c r="F265" s="195" t="s">
        <v>57</v>
      </c>
      <c r="G265" s="214">
        <v>49</v>
      </c>
      <c r="H265" s="214">
        <v>6.69</v>
      </c>
      <c r="I265" s="215">
        <f>H265*J7+H265</f>
        <v>8.7806250000000006</v>
      </c>
      <c r="J265" s="215">
        <f>G265*I265</f>
        <v>430.25062500000001</v>
      </c>
    </row>
    <row r="266" spans="1:10" s="169" customFormat="1" ht="18.75" customHeight="1" outlineLevel="1">
      <c r="A266" s="122"/>
      <c r="B266" s="208" t="s">
        <v>340</v>
      </c>
      <c r="C266" s="208">
        <v>89446</v>
      </c>
      <c r="D266" s="195" t="s">
        <v>1105</v>
      </c>
      <c r="E266" s="209" t="s">
        <v>991</v>
      </c>
      <c r="F266" s="195" t="s">
        <v>57</v>
      </c>
      <c r="G266" s="214">
        <v>285</v>
      </c>
      <c r="H266" s="214">
        <v>4.8600000000000003</v>
      </c>
      <c r="I266" s="215">
        <f>H266*J7+H266</f>
        <v>6.3787500000000001</v>
      </c>
      <c r="J266" s="215">
        <f t="shared" ref="J266:J329" si="13">G266*I266</f>
        <v>1817.9437500000001</v>
      </c>
    </row>
    <row r="267" spans="1:10" s="169" customFormat="1" ht="18.75" customHeight="1" outlineLevel="1">
      <c r="A267" s="122"/>
      <c r="B267" s="208" t="s">
        <v>461</v>
      </c>
      <c r="C267" s="208">
        <v>89447</v>
      </c>
      <c r="D267" s="195" t="s">
        <v>1105</v>
      </c>
      <c r="E267" s="209" t="s">
        <v>992</v>
      </c>
      <c r="F267" s="195" t="s">
        <v>57</v>
      </c>
      <c r="G267" s="214">
        <v>17</v>
      </c>
      <c r="H267" s="214">
        <v>10.4</v>
      </c>
      <c r="I267" s="215">
        <f>H267*J7+H267</f>
        <v>13.65</v>
      </c>
      <c r="J267" s="215">
        <f t="shared" si="13"/>
        <v>232.05</v>
      </c>
    </row>
    <row r="268" spans="1:10" s="169" customFormat="1" ht="18.75" customHeight="1" outlineLevel="1">
      <c r="A268" s="122"/>
      <c r="B268" s="208" t="s">
        <v>462</v>
      </c>
      <c r="C268" s="208">
        <v>89449</v>
      </c>
      <c r="D268" s="195" t="s">
        <v>1105</v>
      </c>
      <c r="E268" s="209" t="s">
        <v>993</v>
      </c>
      <c r="F268" s="195" t="s">
        <v>57</v>
      </c>
      <c r="G268" s="214">
        <v>115</v>
      </c>
      <c r="H268" s="214">
        <v>17.23</v>
      </c>
      <c r="I268" s="215">
        <f>H268*J7+H268</f>
        <v>22.614375000000003</v>
      </c>
      <c r="J268" s="215">
        <f t="shared" si="13"/>
        <v>2600.6531250000003</v>
      </c>
    </row>
    <row r="269" spans="1:10" s="169" customFormat="1" ht="18.75" customHeight="1" outlineLevel="1">
      <c r="A269" s="122"/>
      <c r="B269" s="208" t="s">
        <v>463</v>
      </c>
      <c r="C269" s="208">
        <v>89450</v>
      </c>
      <c r="D269" s="195" t="s">
        <v>1105</v>
      </c>
      <c r="E269" s="209" t="s">
        <v>994</v>
      </c>
      <c r="F269" s="195" t="s">
        <v>57</v>
      </c>
      <c r="G269" s="214">
        <v>26</v>
      </c>
      <c r="H269" s="214">
        <v>28.57</v>
      </c>
      <c r="I269" s="215">
        <f>H269*J7+H269</f>
        <v>37.498125000000002</v>
      </c>
      <c r="J269" s="215">
        <f t="shared" si="13"/>
        <v>974.95125000000007</v>
      </c>
    </row>
    <row r="270" spans="1:10" s="169" customFormat="1" ht="18.75" customHeight="1" outlineLevel="1">
      <c r="A270" s="122"/>
      <c r="B270" s="208" t="s">
        <v>464</v>
      </c>
      <c r="C270" s="208">
        <v>89451</v>
      </c>
      <c r="D270" s="195" t="s">
        <v>1105</v>
      </c>
      <c r="E270" s="209" t="s">
        <v>995</v>
      </c>
      <c r="F270" s="195" t="s">
        <v>57</v>
      </c>
      <c r="G270" s="214">
        <v>64</v>
      </c>
      <c r="H270" s="214">
        <v>47.36</v>
      </c>
      <c r="I270" s="215">
        <f>H270*J7+H270</f>
        <v>62.16</v>
      </c>
      <c r="J270" s="215">
        <f t="shared" si="13"/>
        <v>3978.24</v>
      </c>
    </row>
    <row r="271" spans="1:10" s="169" customFormat="1" ht="18.75" customHeight="1" outlineLevel="1">
      <c r="A271" s="122"/>
      <c r="B271" s="208" t="s">
        <v>465</v>
      </c>
      <c r="C271" s="208">
        <v>89452</v>
      </c>
      <c r="D271" s="195" t="s">
        <v>1105</v>
      </c>
      <c r="E271" s="209" t="s">
        <v>996</v>
      </c>
      <c r="F271" s="195" t="s">
        <v>57</v>
      </c>
      <c r="G271" s="214">
        <v>125</v>
      </c>
      <c r="H271" s="214">
        <v>58.97</v>
      </c>
      <c r="I271" s="215">
        <f>H271*J7+H271</f>
        <v>77.398124999999993</v>
      </c>
      <c r="J271" s="215">
        <f t="shared" si="13"/>
        <v>9674.765625</v>
      </c>
    </row>
    <row r="272" spans="1:10" s="169" customFormat="1" ht="18.75" customHeight="1" outlineLevel="1">
      <c r="A272" s="122"/>
      <c r="B272" s="208" t="s">
        <v>466</v>
      </c>
      <c r="C272" s="208">
        <v>89714</v>
      </c>
      <c r="D272" s="195" t="s">
        <v>1105</v>
      </c>
      <c r="E272" s="209" t="s">
        <v>997</v>
      </c>
      <c r="F272" s="195" t="s">
        <v>57</v>
      </c>
      <c r="G272" s="214">
        <v>59</v>
      </c>
      <c r="H272" s="214">
        <v>45.33</v>
      </c>
      <c r="I272" s="215">
        <f>H272*J7+H272</f>
        <v>59.495624999999997</v>
      </c>
      <c r="J272" s="215">
        <f t="shared" si="13"/>
        <v>3510.2418749999997</v>
      </c>
    </row>
    <row r="273" spans="1:10" s="169" customFormat="1" ht="20.100000000000001" customHeight="1" outlineLevel="1">
      <c r="A273" s="122"/>
      <c r="B273" s="208" t="s">
        <v>467</v>
      </c>
      <c r="C273" s="195">
        <v>94715</v>
      </c>
      <c r="D273" s="195" t="s">
        <v>1105</v>
      </c>
      <c r="E273" s="209" t="s">
        <v>985</v>
      </c>
      <c r="F273" s="195" t="s">
        <v>44</v>
      </c>
      <c r="G273" s="214">
        <v>4</v>
      </c>
      <c r="H273" s="214">
        <v>395.12</v>
      </c>
      <c r="I273" s="215">
        <f>H273*J7+H273</f>
        <v>518.59500000000003</v>
      </c>
      <c r="J273" s="215">
        <f t="shared" si="13"/>
        <v>2074.38</v>
      </c>
    </row>
    <row r="274" spans="1:10" s="169" customFormat="1" ht="20.100000000000001" customHeight="1" outlineLevel="1">
      <c r="A274" s="122"/>
      <c r="B274" s="208" t="s">
        <v>468</v>
      </c>
      <c r="C274" s="195">
        <v>94714</v>
      </c>
      <c r="D274" s="195" t="s">
        <v>1105</v>
      </c>
      <c r="E274" s="209" t="s">
        <v>986</v>
      </c>
      <c r="F274" s="195" t="s">
        <v>44</v>
      </c>
      <c r="G274" s="214">
        <v>4</v>
      </c>
      <c r="H274" s="214">
        <v>284.67</v>
      </c>
      <c r="I274" s="215">
        <f>H274*J7+H274</f>
        <v>373.62937500000004</v>
      </c>
      <c r="J274" s="215">
        <f t="shared" si="13"/>
        <v>1494.5175000000002</v>
      </c>
    </row>
    <row r="275" spans="1:10" s="169" customFormat="1" ht="20.100000000000001" customHeight="1" outlineLevel="1">
      <c r="A275" s="122"/>
      <c r="B275" s="208" t="s">
        <v>469</v>
      </c>
      <c r="C275" s="195">
        <v>94709</v>
      </c>
      <c r="D275" s="195" t="s">
        <v>1105</v>
      </c>
      <c r="E275" s="209" t="s">
        <v>987</v>
      </c>
      <c r="F275" s="195" t="s">
        <v>44</v>
      </c>
      <c r="G275" s="214">
        <v>3</v>
      </c>
      <c r="H275" s="214">
        <v>30.23</v>
      </c>
      <c r="I275" s="215">
        <f>H275*J7+H275</f>
        <v>39.676875000000003</v>
      </c>
      <c r="J275" s="215">
        <f t="shared" si="13"/>
        <v>119.03062500000001</v>
      </c>
    </row>
    <row r="276" spans="1:10" s="169" customFormat="1" ht="20.100000000000001" customHeight="1" outlineLevel="1">
      <c r="A276" s="122"/>
      <c r="B276" s="208" t="s">
        <v>478</v>
      </c>
      <c r="C276" s="208">
        <v>89616</v>
      </c>
      <c r="D276" s="195" t="s">
        <v>1105</v>
      </c>
      <c r="E276" s="209" t="s">
        <v>988</v>
      </c>
      <c r="F276" s="195" t="s">
        <v>44</v>
      </c>
      <c r="G276" s="214">
        <v>4</v>
      </c>
      <c r="H276" s="214">
        <v>40.9</v>
      </c>
      <c r="I276" s="215">
        <f>H276*J7+H276</f>
        <v>53.681249999999999</v>
      </c>
      <c r="J276" s="215">
        <f t="shared" si="13"/>
        <v>214.72499999999999</v>
      </c>
    </row>
    <row r="277" spans="1:10" s="169" customFormat="1" ht="20.100000000000001" customHeight="1" outlineLevel="1">
      <c r="A277" s="122"/>
      <c r="B277" s="208" t="s">
        <v>470</v>
      </c>
      <c r="C277" s="195">
        <v>89422</v>
      </c>
      <c r="D277" s="195" t="s">
        <v>1105</v>
      </c>
      <c r="E277" s="209" t="s">
        <v>976</v>
      </c>
      <c r="F277" s="195" t="s">
        <v>44</v>
      </c>
      <c r="G277" s="214">
        <v>4</v>
      </c>
      <c r="H277" s="214">
        <v>3.16</v>
      </c>
      <c r="I277" s="215">
        <f>H277*J7+H277</f>
        <v>4.1475</v>
      </c>
      <c r="J277" s="215">
        <f t="shared" si="13"/>
        <v>16.59</v>
      </c>
    </row>
    <row r="278" spans="1:10" s="169" customFormat="1" ht="20.100000000000001" customHeight="1" outlineLevel="1">
      <c r="A278" s="122"/>
      <c r="B278" s="208" t="s">
        <v>471</v>
      </c>
      <c r="C278" s="208">
        <v>89538</v>
      </c>
      <c r="D278" s="195" t="s">
        <v>1105</v>
      </c>
      <c r="E278" s="209" t="s">
        <v>977</v>
      </c>
      <c r="F278" s="195" t="s">
        <v>44</v>
      </c>
      <c r="G278" s="214">
        <v>92</v>
      </c>
      <c r="H278" s="214">
        <v>3.07</v>
      </c>
      <c r="I278" s="215">
        <f>H278*J7+H278</f>
        <v>4.0293749999999999</v>
      </c>
      <c r="J278" s="215">
        <f t="shared" si="13"/>
        <v>370.70249999999999</v>
      </c>
    </row>
    <row r="279" spans="1:10" s="169" customFormat="1" ht="20.100000000000001" customHeight="1" outlineLevel="1">
      <c r="A279" s="122"/>
      <c r="B279" s="208" t="s">
        <v>472</v>
      </c>
      <c r="C279" s="208">
        <v>89553</v>
      </c>
      <c r="D279" s="195" t="s">
        <v>1105</v>
      </c>
      <c r="E279" s="209" t="s">
        <v>978</v>
      </c>
      <c r="F279" s="195" t="s">
        <v>44</v>
      </c>
      <c r="G279" s="214">
        <v>2</v>
      </c>
      <c r="H279" s="214">
        <v>4.66</v>
      </c>
      <c r="I279" s="215">
        <f>H279*J7+H279</f>
        <v>6.11625</v>
      </c>
      <c r="J279" s="215">
        <f t="shared" si="13"/>
        <v>12.2325</v>
      </c>
    </row>
    <row r="280" spans="1:10" s="169" customFormat="1" ht="20.100000000000001" customHeight="1" outlineLevel="1">
      <c r="A280" s="122"/>
      <c r="B280" s="208" t="s">
        <v>473</v>
      </c>
      <c r="C280" s="208">
        <v>89596</v>
      </c>
      <c r="D280" s="195" t="s">
        <v>1105</v>
      </c>
      <c r="E280" s="209" t="s">
        <v>979</v>
      </c>
      <c r="F280" s="195" t="s">
        <v>44</v>
      </c>
      <c r="G280" s="214">
        <v>72</v>
      </c>
      <c r="H280" s="214">
        <v>9.32</v>
      </c>
      <c r="I280" s="215">
        <f>H280*J7+H280</f>
        <v>12.2325</v>
      </c>
      <c r="J280" s="215">
        <f t="shared" si="13"/>
        <v>880.74</v>
      </c>
    </row>
    <row r="281" spans="1:10" s="169" customFormat="1" ht="20.100000000000001" customHeight="1" outlineLevel="1">
      <c r="A281" s="122"/>
      <c r="B281" s="208" t="s">
        <v>474</v>
      </c>
      <c r="C281" s="208">
        <v>89610</v>
      </c>
      <c r="D281" s="195" t="s">
        <v>1105</v>
      </c>
      <c r="E281" s="209" t="s">
        <v>975</v>
      </c>
      <c r="F281" s="195" t="s">
        <v>44</v>
      </c>
      <c r="G281" s="214">
        <v>4</v>
      </c>
      <c r="H281" s="214">
        <v>18.809999999999999</v>
      </c>
      <c r="I281" s="215">
        <f>H281*J7+H281</f>
        <v>24.688124999999999</v>
      </c>
      <c r="J281" s="215">
        <f t="shared" si="13"/>
        <v>98.752499999999998</v>
      </c>
    </row>
    <row r="282" spans="1:10" s="169" customFormat="1" ht="20.100000000000001" customHeight="1" outlineLevel="1">
      <c r="A282" s="122"/>
      <c r="B282" s="208" t="s">
        <v>475</v>
      </c>
      <c r="C282" s="208">
        <v>89616</v>
      </c>
      <c r="D282" s="195" t="s">
        <v>1105</v>
      </c>
      <c r="E282" s="209" t="s">
        <v>974</v>
      </c>
      <c r="F282" s="195" t="s">
        <v>44</v>
      </c>
      <c r="G282" s="214">
        <v>4</v>
      </c>
      <c r="H282" s="214">
        <v>40.9</v>
      </c>
      <c r="I282" s="215">
        <f>H282*J7+H282</f>
        <v>53.681249999999999</v>
      </c>
      <c r="J282" s="215">
        <f t="shared" si="13"/>
        <v>214.72499999999999</v>
      </c>
    </row>
    <row r="283" spans="1:10" s="169" customFormat="1" ht="20.100000000000001" customHeight="1" outlineLevel="1">
      <c r="A283" s="122"/>
      <c r="B283" s="208" t="s">
        <v>476</v>
      </c>
      <c r="C283" s="195">
        <v>89380</v>
      </c>
      <c r="D283" s="195" t="s">
        <v>1105</v>
      </c>
      <c r="E283" s="209" t="s">
        <v>973</v>
      </c>
      <c r="F283" s="195" t="s">
        <v>44</v>
      </c>
      <c r="G283" s="214">
        <v>4</v>
      </c>
      <c r="H283" s="214">
        <v>8.24</v>
      </c>
      <c r="I283" s="215">
        <f>H283*J7+H283</f>
        <v>10.815000000000001</v>
      </c>
      <c r="J283" s="215">
        <f t="shared" si="13"/>
        <v>43.260000000000005</v>
      </c>
    </row>
    <row r="284" spans="1:10" s="169" customFormat="1" ht="20.100000000000001" customHeight="1" outlineLevel="1">
      <c r="A284" s="122"/>
      <c r="B284" s="208" t="s">
        <v>477</v>
      </c>
      <c r="C284" s="195">
        <v>89605</v>
      </c>
      <c r="D284" s="195" t="s">
        <v>1105</v>
      </c>
      <c r="E284" s="209" t="s">
        <v>972</v>
      </c>
      <c r="F284" s="195" t="s">
        <v>44</v>
      </c>
      <c r="G284" s="214">
        <v>23</v>
      </c>
      <c r="H284" s="214">
        <v>18.28</v>
      </c>
      <c r="I284" s="215">
        <f>H284*J7+H284</f>
        <v>23.9925</v>
      </c>
      <c r="J284" s="215">
        <f t="shared" si="13"/>
        <v>551.82749999999999</v>
      </c>
    </row>
    <row r="285" spans="1:10" s="169" customFormat="1" ht="20.100000000000001" customHeight="1" outlineLevel="1">
      <c r="A285" s="122"/>
      <c r="B285" s="208" t="s">
        <v>479</v>
      </c>
      <c r="C285" s="195">
        <v>89605</v>
      </c>
      <c r="D285" s="195" t="s">
        <v>1105</v>
      </c>
      <c r="E285" s="209" t="s">
        <v>972</v>
      </c>
      <c r="F285" s="195" t="s">
        <v>44</v>
      </c>
      <c r="G285" s="214">
        <v>12</v>
      </c>
      <c r="H285" s="214">
        <v>18.28</v>
      </c>
      <c r="I285" s="215">
        <f>H285*J7+H285</f>
        <v>23.9925</v>
      </c>
      <c r="J285" s="215">
        <f t="shared" si="13"/>
        <v>287.90999999999997</v>
      </c>
    </row>
    <row r="286" spans="1:10" s="169" customFormat="1" ht="20.100000000000001" customHeight="1" outlineLevel="1">
      <c r="A286" s="122"/>
      <c r="B286" s="208" t="s">
        <v>482</v>
      </c>
      <c r="C286" s="195" t="s">
        <v>355</v>
      </c>
      <c r="D286" s="195" t="s">
        <v>65</v>
      </c>
      <c r="E286" s="209" t="s">
        <v>968</v>
      </c>
      <c r="F286" s="195" t="s">
        <v>44</v>
      </c>
      <c r="G286" s="214">
        <v>4</v>
      </c>
      <c r="H286" s="214">
        <v>5.32</v>
      </c>
      <c r="I286" s="215">
        <f>H286*J7+H286</f>
        <v>6.9824999999999999</v>
      </c>
      <c r="J286" s="215">
        <f t="shared" si="13"/>
        <v>27.93</v>
      </c>
    </row>
    <row r="287" spans="1:10" s="169" customFormat="1" ht="20.100000000000001" customHeight="1" outlineLevel="1">
      <c r="A287" s="122"/>
      <c r="B287" s="208" t="s">
        <v>483</v>
      </c>
      <c r="C287" s="122" t="s">
        <v>356</v>
      </c>
      <c r="D287" s="195" t="s">
        <v>65</v>
      </c>
      <c r="E287" s="209" t="s">
        <v>969</v>
      </c>
      <c r="F287" s="195" t="s">
        <v>44</v>
      </c>
      <c r="G287" s="214">
        <v>2</v>
      </c>
      <c r="H287" s="214">
        <v>7.13</v>
      </c>
      <c r="I287" s="215">
        <f>H287*J7+H287</f>
        <v>9.3581249999999994</v>
      </c>
      <c r="J287" s="215">
        <f t="shared" si="13"/>
        <v>18.716249999999999</v>
      </c>
    </row>
    <row r="288" spans="1:10" s="169" customFormat="1" ht="20.100000000000001" customHeight="1" outlineLevel="1">
      <c r="A288" s="122"/>
      <c r="B288" s="208" t="s">
        <v>484</v>
      </c>
      <c r="C288" s="195">
        <v>89579</v>
      </c>
      <c r="D288" s="195" t="s">
        <v>1105</v>
      </c>
      <c r="E288" s="209" t="s">
        <v>980</v>
      </c>
      <c r="F288" s="195" t="s">
        <v>44</v>
      </c>
      <c r="G288" s="214">
        <v>35</v>
      </c>
      <c r="H288" s="214">
        <v>9.81</v>
      </c>
      <c r="I288" s="215">
        <f>H288*J7+H288</f>
        <v>12.875625000000001</v>
      </c>
      <c r="J288" s="215">
        <f t="shared" si="13"/>
        <v>450.64687500000002</v>
      </c>
    </row>
    <row r="289" spans="1:10" s="169" customFormat="1" ht="20.100000000000001" customHeight="1" outlineLevel="1">
      <c r="A289" s="122"/>
      <c r="B289" s="208" t="s">
        <v>486</v>
      </c>
      <c r="C289" s="195" t="s">
        <v>353</v>
      </c>
      <c r="D289" s="195" t="s">
        <v>65</v>
      </c>
      <c r="E289" s="209" t="s">
        <v>970</v>
      </c>
      <c r="F289" s="195" t="s">
        <v>44</v>
      </c>
      <c r="G289" s="214">
        <v>2</v>
      </c>
      <c r="H289" s="214">
        <v>11.13</v>
      </c>
      <c r="I289" s="215">
        <f>H289*J7+H289</f>
        <v>14.608125000000001</v>
      </c>
      <c r="J289" s="215">
        <f t="shared" si="13"/>
        <v>29.216250000000002</v>
      </c>
    </row>
    <row r="290" spans="1:10" s="169" customFormat="1" ht="20.100000000000001" customHeight="1" outlineLevel="1">
      <c r="A290" s="122"/>
      <c r="B290" s="208" t="s">
        <v>487</v>
      </c>
      <c r="C290" s="195">
        <v>89579</v>
      </c>
      <c r="D290" s="195" t="s">
        <v>1105</v>
      </c>
      <c r="E290" s="209" t="s">
        <v>980</v>
      </c>
      <c r="F290" s="195" t="s">
        <v>44</v>
      </c>
      <c r="G290" s="214">
        <v>4</v>
      </c>
      <c r="H290" s="214">
        <v>9.81</v>
      </c>
      <c r="I290" s="215">
        <f>H290*J7+H290</f>
        <v>12.875625000000001</v>
      </c>
      <c r="J290" s="215">
        <f t="shared" si="13"/>
        <v>51.502500000000005</v>
      </c>
    </row>
    <row r="291" spans="1:10" s="169" customFormat="1" ht="20.100000000000001" customHeight="1" outlineLevel="1">
      <c r="A291" s="122"/>
      <c r="B291" s="208" t="s">
        <v>488</v>
      </c>
      <c r="C291" s="195">
        <v>89665</v>
      </c>
      <c r="D291" s="195" t="s">
        <v>1105</v>
      </c>
      <c r="E291" s="209" t="s">
        <v>971</v>
      </c>
      <c r="F291" s="195" t="s">
        <v>44</v>
      </c>
      <c r="G291" s="214">
        <v>2</v>
      </c>
      <c r="H291" s="214">
        <v>11.68</v>
      </c>
      <c r="I291" s="215">
        <f>H291*J7+H291</f>
        <v>15.33</v>
      </c>
      <c r="J291" s="215">
        <f t="shared" si="13"/>
        <v>30.66</v>
      </c>
    </row>
    <row r="292" spans="1:10" s="169" customFormat="1" ht="20.100000000000001" customHeight="1" outlineLevel="1">
      <c r="A292" s="122"/>
      <c r="B292" s="208" t="s">
        <v>800</v>
      </c>
      <c r="C292" s="208" t="s">
        <v>354</v>
      </c>
      <c r="D292" s="195" t="s">
        <v>65</v>
      </c>
      <c r="E292" s="209" t="s">
        <v>981</v>
      </c>
      <c r="F292" s="195" t="s">
        <v>44</v>
      </c>
      <c r="G292" s="214">
        <v>6</v>
      </c>
      <c r="H292" s="214">
        <v>17.59</v>
      </c>
      <c r="I292" s="215">
        <f>H292*J7+H292</f>
        <v>23.086874999999999</v>
      </c>
      <c r="J292" s="215">
        <f t="shared" si="13"/>
        <v>138.52125000000001</v>
      </c>
    </row>
    <row r="293" spans="1:10" s="169" customFormat="1" ht="18.75" customHeight="1" outlineLevel="1">
      <c r="A293" s="122"/>
      <c r="B293" s="208" t="s">
        <v>801</v>
      </c>
      <c r="C293" s="208">
        <v>89485</v>
      </c>
      <c r="D293" s="195" t="s">
        <v>1105</v>
      </c>
      <c r="E293" s="209" t="s">
        <v>998</v>
      </c>
      <c r="F293" s="195" t="s">
        <v>44</v>
      </c>
      <c r="G293" s="214">
        <v>6</v>
      </c>
      <c r="H293" s="214">
        <v>4.42</v>
      </c>
      <c r="I293" s="215">
        <f>H293*J7+H293</f>
        <v>5.8012499999999996</v>
      </c>
      <c r="J293" s="215">
        <f t="shared" si="13"/>
        <v>34.807499999999997</v>
      </c>
    </row>
    <row r="294" spans="1:10" s="169" customFormat="1" ht="18.75" customHeight="1" outlineLevel="1">
      <c r="A294" s="122"/>
      <c r="B294" s="208" t="s">
        <v>802</v>
      </c>
      <c r="C294" s="208">
        <v>89493</v>
      </c>
      <c r="D294" s="195" t="s">
        <v>1105</v>
      </c>
      <c r="E294" s="209" t="s">
        <v>999</v>
      </c>
      <c r="F294" s="195" t="s">
        <v>44</v>
      </c>
      <c r="G294" s="214">
        <v>2</v>
      </c>
      <c r="H294" s="214">
        <v>8.24</v>
      </c>
      <c r="I294" s="215">
        <f>H294*J7+H294</f>
        <v>10.815000000000001</v>
      </c>
      <c r="J294" s="215">
        <f t="shared" si="13"/>
        <v>21.630000000000003</v>
      </c>
    </row>
    <row r="295" spans="1:10" s="169" customFormat="1" ht="18.75" customHeight="1" outlineLevel="1">
      <c r="A295" s="122"/>
      <c r="B295" s="208" t="s">
        <v>803</v>
      </c>
      <c r="C295" s="208">
        <v>89502</v>
      </c>
      <c r="D295" s="195" t="s">
        <v>1105</v>
      </c>
      <c r="E295" s="209" t="s">
        <v>1000</v>
      </c>
      <c r="F295" s="195" t="s">
        <v>44</v>
      </c>
      <c r="G295" s="214">
        <v>6</v>
      </c>
      <c r="H295" s="214">
        <v>13.8</v>
      </c>
      <c r="I295" s="215">
        <f>H295*J7+H295</f>
        <v>18.112500000000001</v>
      </c>
      <c r="J295" s="215">
        <f t="shared" si="13"/>
        <v>108.67500000000001</v>
      </c>
    </row>
    <row r="296" spans="1:10" s="169" customFormat="1" ht="18.75" customHeight="1" outlineLevel="1">
      <c r="A296" s="122"/>
      <c r="B296" s="208" t="s">
        <v>804</v>
      </c>
      <c r="C296" s="208">
        <v>89515</v>
      </c>
      <c r="D296" s="195" t="s">
        <v>1105</v>
      </c>
      <c r="E296" s="209" t="s">
        <v>1001</v>
      </c>
      <c r="F296" s="195" t="s">
        <v>44</v>
      </c>
      <c r="G296" s="214">
        <v>5</v>
      </c>
      <c r="H296" s="214">
        <v>82.29</v>
      </c>
      <c r="I296" s="215">
        <f>H296*J7+H296</f>
        <v>108.00562500000001</v>
      </c>
      <c r="J296" s="215">
        <f t="shared" si="13"/>
        <v>540.02812500000005</v>
      </c>
    </row>
    <row r="297" spans="1:10" s="169" customFormat="1" ht="18.75" customHeight="1" outlineLevel="1">
      <c r="A297" s="122"/>
      <c r="B297" s="208" t="s">
        <v>805</v>
      </c>
      <c r="C297" s="208">
        <v>89523</v>
      </c>
      <c r="D297" s="195" t="s">
        <v>1105</v>
      </c>
      <c r="E297" s="209" t="s">
        <v>1002</v>
      </c>
      <c r="F297" s="195" t="s">
        <v>44</v>
      </c>
      <c r="G297" s="214">
        <v>1</v>
      </c>
      <c r="H297" s="214">
        <v>97.17</v>
      </c>
      <c r="I297" s="215">
        <f>H297*J7+H297</f>
        <v>127.53562500000001</v>
      </c>
      <c r="J297" s="215">
        <f t="shared" si="13"/>
        <v>127.53562500000001</v>
      </c>
    </row>
    <row r="298" spans="1:10" s="169" customFormat="1" ht="18.75" customHeight="1" outlineLevel="1">
      <c r="A298" s="122"/>
      <c r="B298" s="208" t="s">
        <v>806</v>
      </c>
      <c r="C298" s="208">
        <v>89358</v>
      </c>
      <c r="D298" s="195" t="s">
        <v>1105</v>
      </c>
      <c r="E298" s="209" t="s">
        <v>1003</v>
      </c>
      <c r="F298" s="195" t="s">
        <v>44</v>
      </c>
      <c r="G298" s="214">
        <v>4</v>
      </c>
      <c r="H298" s="214">
        <v>5.6</v>
      </c>
      <c r="I298" s="215">
        <f>H298*J7+H298</f>
        <v>7.35</v>
      </c>
      <c r="J298" s="215">
        <f t="shared" si="13"/>
        <v>29.4</v>
      </c>
    </row>
    <row r="299" spans="1:10" s="169" customFormat="1" ht="18.75" customHeight="1" outlineLevel="1">
      <c r="A299" s="122"/>
      <c r="B299" s="208" t="s">
        <v>807</v>
      </c>
      <c r="C299" s="208">
        <v>89362</v>
      </c>
      <c r="D299" s="195" t="s">
        <v>1105</v>
      </c>
      <c r="E299" s="209" t="s">
        <v>1004</v>
      </c>
      <c r="F299" s="195" t="s">
        <v>44</v>
      </c>
      <c r="G299" s="214">
        <v>155</v>
      </c>
      <c r="H299" s="214">
        <v>6.68</v>
      </c>
      <c r="I299" s="215">
        <f>H299*J7+H299</f>
        <v>8.7675000000000001</v>
      </c>
      <c r="J299" s="215">
        <f t="shared" si="13"/>
        <v>1358.9625000000001</v>
      </c>
    </row>
    <row r="300" spans="1:10" s="169" customFormat="1" ht="18.75" customHeight="1" outlineLevel="1">
      <c r="A300" s="122"/>
      <c r="B300" s="208" t="s">
        <v>808</v>
      </c>
      <c r="C300" s="208">
        <v>89367</v>
      </c>
      <c r="D300" s="195" t="s">
        <v>1105</v>
      </c>
      <c r="E300" s="209" t="s">
        <v>1005</v>
      </c>
      <c r="F300" s="195" t="s">
        <v>44</v>
      </c>
      <c r="G300" s="214">
        <v>3</v>
      </c>
      <c r="H300" s="214">
        <v>9.5399999999999991</v>
      </c>
      <c r="I300" s="215">
        <f>H300*J7+H300</f>
        <v>12.521249999999998</v>
      </c>
      <c r="J300" s="215">
        <f t="shared" si="13"/>
        <v>37.563749999999999</v>
      </c>
    </row>
    <row r="301" spans="1:10" s="169" customFormat="1" ht="18.75" customHeight="1" outlineLevel="1">
      <c r="A301" s="122"/>
      <c r="B301" s="208" t="s">
        <v>809</v>
      </c>
      <c r="C301" s="208">
        <v>89501</v>
      </c>
      <c r="D301" s="195" t="s">
        <v>1105</v>
      </c>
      <c r="E301" s="209" t="s">
        <v>1006</v>
      </c>
      <c r="F301" s="195" t="s">
        <v>44</v>
      </c>
      <c r="G301" s="214">
        <v>30</v>
      </c>
      <c r="H301" s="214">
        <v>11.85</v>
      </c>
      <c r="I301" s="215">
        <f>H301*J7+H301</f>
        <v>15.553125</v>
      </c>
      <c r="J301" s="215">
        <f t="shared" si="13"/>
        <v>466.59375</v>
      </c>
    </row>
    <row r="302" spans="1:10" s="169" customFormat="1" ht="18.75" customHeight="1" outlineLevel="1">
      <c r="A302" s="122"/>
      <c r="B302" s="208" t="s">
        <v>810</v>
      </c>
      <c r="C302" s="208">
        <v>89505</v>
      </c>
      <c r="D302" s="195" t="s">
        <v>1105</v>
      </c>
      <c r="E302" s="209" t="s">
        <v>1007</v>
      </c>
      <c r="F302" s="195" t="s">
        <v>44</v>
      </c>
      <c r="G302" s="214">
        <v>15</v>
      </c>
      <c r="H302" s="214">
        <v>33.869999999999997</v>
      </c>
      <c r="I302" s="215">
        <f>H302*J7+H302</f>
        <v>44.454374999999999</v>
      </c>
      <c r="J302" s="215">
        <f t="shared" si="13"/>
        <v>666.81562499999995</v>
      </c>
    </row>
    <row r="303" spans="1:10" s="169" customFormat="1" ht="18.75" customHeight="1" outlineLevel="1">
      <c r="A303" s="122"/>
      <c r="B303" s="208" t="s">
        <v>811</v>
      </c>
      <c r="C303" s="208">
        <v>89521</v>
      </c>
      <c r="D303" s="195" t="s">
        <v>1105</v>
      </c>
      <c r="E303" s="209" t="s">
        <v>1008</v>
      </c>
      <c r="F303" s="195" t="s">
        <v>44</v>
      </c>
      <c r="G303" s="214">
        <v>7</v>
      </c>
      <c r="H303" s="214">
        <v>130.56</v>
      </c>
      <c r="I303" s="215">
        <f>H303*J7+H303</f>
        <v>171.36</v>
      </c>
      <c r="J303" s="215">
        <f t="shared" si="13"/>
        <v>1199.52</v>
      </c>
    </row>
    <row r="304" spans="1:10" s="169" customFormat="1" ht="18.75" customHeight="1" outlineLevel="1">
      <c r="A304" s="122"/>
      <c r="B304" s="208" t="s">
        <v>812</v>
      </c>
      <c r="C304" s="208">
        <v>89521</v>
      </c>
      <c r="D304" s="195" t="s">
        <v>1105</v>
      </c>
      <c r="E304" s="209" t="s">
        <v>1009</v>
      </c>
      <c r="F304" s="195" t="s">
        <v>44</v>
      </c>
      <c r="G304" s="214">
        <v>14</v>
      </c>
      <c r="H304" s="214">
        <v>130.56</v>
      </c>
      <c r="I304" s="215">
        <f>H304*J7+H304</f>
        <v>171.36</v>
      </c>
      <c r="J304" s="215">
        <f t="shared" si="13"/>
        <v>2399.04</v>
      </c>
    </row>
    <row r="305" spans="1:10" s="169" customFormat="1" ht="18.75" customHeight="1" outlineLevel="1">
      <c r="A305" s="122"/>
      <c r="B305" s="208" t="s">
        <v>813</v>
      </c>
      <c r="C305" s="208">
        <v>89529</v>
      </c>
      <c r="D305" s="195" t="s">
        <v>1105</v>
      </c>
      <c r="E305" s="209" t="s">
        <v>1010</v>
      </c>
      <c r="F305" s="195" t="s">
        <v>44</v>
      </c>
      <c r="G305" s="214">
        <v>8</v>
      </c>
      <c r="H305" s="214">
        <v>38.9</v>
      </c>
      <c r="I305" s="215">
        <f>H305*J7+H305</f>
        <v>51.056249999999999</v>
      </c>
      <c r="J305" s="215">
        <f t="shared" si="13"/>
        <v>408.45</v>
      </c>
    </row>
    <row r="306" spans="1:10" s="169" customFormat="1" ht="18.75" customHeight="1" outlineLevel="1">
      <c r="A306" s="122"/>
      <c r="B306" s="208" t="s">
        <v>814</v>
      </c>
      <c r="C306" s="208">
        <v>89645</v>
      </c>
      <c r="D306" s="195" t="s">
        <v>1105</v>
      </c>
      <c r="E306" s="209" t="s">
        <v>984</v>
      </c>
      <c r="F306" s="195" t="s">
        <v>44</v>
      </c>
      <c r="G306" s="214">
        <v>2</v>
      </c>
      <c r="H306" s="214">
        <v>23.27</v>
      </c>
      <c r="I306" s="215">
        <f>H306*J7+H306</f>
        <v>30.541874999999997</v>
      </c>
      <c r="J306" s="215">
        <f t="shared" si="13"/>
        <v>61.083749999999995</v>
      </c>
    </row>
    <row r="307" spans="1:10" s="169" customFormat="1" ht="18.75" customHeight="1" outlineLevel="1">
      <c r="A307" s="122"/>
      <c r="B307" s="208" t="s">
        <v>815</v>
      </c>
      <c r="C307" s="208">
        <v>90373</v>
      </c>
      <c r="D307" s="195" t="s">
        <v>1105</v>
      </c>
      <c r="E307" s="209" t="s">
        <v>983</v>
      </c>
      <c r="F307" s="195" t="s">
        <v>44</v>
      </c>
      <c r="G307" s="214">
        <v>20</v>
      </c>
      <c r="H307" s="214">
        <v>12.61</v>
      </c>
      <c r="I307" s="215">
        <f>H307*J7+H307</f>
        <v>16.550625</v>
      </c>
      <c r="J307" s="215">
        <f t="shared" si="13"/>
        <v>331.01249999999999</v>
      </c>
    </row>
    <row r="308" spans="1:10" s="169" customFormat="1" ht="20.100000000000001" customHeight="1" outlineLevel="1">
      <c r="A308" s="122"/>
      <c r="B308" s="208" t="s">
        <v>816</v>
      </c>
      <c r="C308" s="208">
        <v>89645</v>
      </c>
      <c r="D308" s="195" t="s">
        <v>1105</v>
      </c>
      <c r="E308" s="209" t="s">
        <v>982</v>
      </c>
      <c r="F308" s="195" t="s">
        <v>44</v>
      </c>
      <c r="G308" s="214">
        <v>86</v>
      </c>
      <c r="H308" s="214">
        <v>23.27</v>
      </c>
      <c r="I308" s="215">
        <f>H308*J7+H308</f>
        <v>30.541874999999997</v>
      </c>
      <c r="J308" s="215">
        <f t="shared" si="13"/>
        <v>2626.6012499999997</v>
      </c>
    </row>
    <row r="309" spans="1:10" s="169" customFormat="1" ht="18.75" customHeight="1" outlineLevel="1">
      <c r="A309" s="122"/>
      <c r="B309" s="208" t="s">
        <v>817</v>
      </c>
      <c r="C309" s="208">
        <v>89395</v>
      </c>
      <c r="D309" s="195" t="s">
        <v>1105</v>
      </c>
      <c r="E309" s="209" t="s">
        <v>1011</v>
      </c>
      <c r="F309" s="195" t="s">
        <v>44</v>
      </c>
      <c r="G309" s="214">
        <v>38</v>
      </c>
      <c r="H309" s="214">
        <v>9.39</v>
      </c>
      <c r="I309" s="215">
        <f>H309*J7+H309</f>
        <v>12.324375</v>
      </c>
      <c r="J309" s="215">
        <f t="shared" si="13"/>
        <v>468.32625000000002</v>
      </c>
    </row>
    <row r="310" spans="1:10" s="169" customFormat="1" ht="18.75" customHeight="1" outlineLevel="1">
      <c r="A310" s="122"/>
      <c r="B310" s="208" t="s">
        <v>818</v>
      </c>
      <c r="C310" s="208">
        <v>89443</v>
      </c>
      <c r="D310" s="195" t="s">
        <v>1105</v>
      </c>
      <c r="E310" s="209" t="s">
        <v>1012</v>
      </c>
      <c r="F310" s="195" t="s">
        <v>44</v>
      </c>
      <c r="G310" s="214">
        <v>3</v>
      </c>
      <c r="H310" s="214">
        <v>10.99</v>
      </c>
      <c r="I310" s="215">
        <f>H310*J7+H310</f>
        <v>14.424375000000001</v>
      </c>
      <c r="J310" s="215">
        <f t="shared" si="13"/>
        <v>43.273125000000007</v>
      </c>
    </row>
    <row r="311" spans="1:10" s="169" customFormat="1" ht="18.75" customHeight="1" outlineLevel="1">
      <c r="A311" s="122"/>
      <c r="B311" s="208" t="s">
        <v>819</v>
      </c>
      <c r="C311" s="208">
        <v>89625</v>
      </c>
      <c r="D311" s="195" t="s">
        <v>1105</v>
      </c>
      <c r="E311" s="209" t="s">
        <v>1013</v>
      </c>
      <c r="F311" s="195" t="s">
        <v>44</v>
      </c>
      <c r="G311" s="214">
        <v>19</v>
      </c>
      <c r="H311" s="214">
        <v>18.989999999999998</v>
      </c>
      <c r="I311" s="215">
        <f>H311*J7+H311</f>
        <v>24.924374999999998</v>
      </c>
      <c r="J311" s="215">
        <f t="shared" si="13"/>
        <v>473.56312499999996</v>
      </c>
    </row>
    <row r="312" spans="1:10" s="169" customFormat="1" ht="18.75" customHeight="1" outlineLevel="1">
      <c r="A312" s="122"/>
      <c r="B312" s="208" t="s">
        <v>820</v>
      </c>
      <c r="C312" s="208">
        <v>89566</v>
      </c>
      <c r="D312" s="195" t="s">
        <v>1105</v>
      </c>
      <c r="E312" s="209" t="s">
        <v>1014</v>
      </c>
      <c r="F312" s="195" t="s">
        <v>44</v>
      </c>
      <c r="G312" s="214">
        <v>6</v>
      </c>
      <c r="H312" s="214">
        <v>40.28</v>
      </c>
      <c r="I312" s="215">
        <f>H312*J7+H312</f>
        <v>52.8675</v>
      </c>
      <c r="J312" s="215">
        <f t="shared" si="13"/>
        <v>317.20499999999998</v>
      </c>
    </row>
    <row r="313" spans="1:10" s="169" customFormat="1" ht="18.75" customHeight="1" outlineLevel="1">
      <c r="A313" s="122"/>
      <c r="B313" s="208" t="s">
        <v>821</v>
      </c>
      <c r="C313" s="208">
        <v>89566</v>
      </c>
      <c r="D313" s="195" t="s">
        <v>1105</v>
      </c>
      <c r="E313" s="209" t="s">
        <v>1015</v>
      </c>
      <c r="F313" s="195" t="s">
        <v>44</v>
      </c>
      <c r="G313" s="214">
        <v>10</v>
      </c>
      <c r="H313" s="214">
        <v>40.28</v>
      </c>
      <c r="I313" s="215">
        <f>H313*J7+H313</f>
        <v>52.8675</v>
      </c>
      <c r="J313" s="215">
        <f t="shared" si="13"/>
        <v>528.67499999999995</v>
      </c>
    </row>
    <row r="314" spans="1:10" s="169" customFormat="1" ht="18.75" customHeight="1" outlineLevel="1">
      <c r="A314" s="122"/>
      <c r="B314" s="208" t="s">
        <v>822</v>
      </c>
      <c r="C314" s="208">
        <v>89559</v>
      </c>
      <c r="D314" s="195" t="s">
        <v>1105</v>
      </c>
      <c r="E314" s="209" t="s">
        <v>1016</v>
      </c>
      <c r="F314" s="195" t="s">
        <v>44</v>
      </c>
      <c r="G314" s="214">
        <v>2</v>
      </c>
      <c r="H314" s="214">
        <v>58.65</v>
      </c>
      <c r="I314" s="215">
        <f>H314*J7+H314</f>
        <v>76.978125000000006</v>
      </c>
      <c r="J314" s="215">
        <f t="shared" si="13"/>
        <v>153.95625000000001</v>
      </c>
    </row>
    <row r="315" spans="1:10" s="169" customFormat="1" ht="18.75" customHeight="1" outlineLevel="1">
      <c r="A315" s="122"/>
      <c r="B315" s="208" t="s">
        <v>823</v>
      </c>
      <c r="C315" s="208">
        <v>89622</v>
      </c>
      <c r="D315" s="195" t="s">
        <v>1105</v>
      </c>
      <c r="E315" s="209" t="s">
        <v>1017</v>
      </c>
      <c r="F315" s="195" t="s">
        <v>44</v>
      </c>
      <c r="G315" s="214">
        <v>1</v>
      </c>
      <c r="H315" s="214">
        <v>11.62</v>
      </c>
      <c r="I315" s="215">
        <f>H315*J7+H315</f>
        <v>15.251249999999999</v>
      </c>
      <c r="J315" s="215">
        <f t="shared" si="13"/>
        <v>15.251249999999999</v>
      </c>
    </row>
    <row r="316" spans="1:10" s="169" customFormat="1" ht="18.75" customHeight="1" outlineLevel="1">
      <c r="A316" s="122"/>
      <c r="B316" s="208" t="s">
        <v>824</v>
      </c>
      <c r="C316" s="208">
        <v>89627</v>
      </c>
      <c r="D316" s="195" t="s">
        <v>1105</v>
      </c>
      <c r="E316" s="209" t="s">
        <v>1018</v>
      </c>
      <c r="F316" s="195" t="s">
        <v>44</v>
      </c>
      <c r="G316" s="214">
        <v>23</v>
      </c>
      <c r="H316" s="214">
        <v>17.7</v>
      </c>
      <c r="I316" s="215">
        <f>H316*J7+H316</f>
        <v>23.231249999999999</v>
      </c>
      <c r="J316" s="215">
        <f t="shared" si="13"/>
        <v>534.31875000000002</v>
      </c>
    </row>
    <row r="317" spans="1:10" s="169" customFormat="1" ht="18.75" customHeight="1" outlineLevel="1">
      <c r="A317" s="122"/>
      <c r="B317" s="208" t="s">
        <v>825</v>
      </c>
      <c r="C317" s="208">
        <v>89626</v>
      </c>
      <c r="D317" s="195" t="s">
        <v>1105</v>
      </c>
      <c r="E317" s="209" t="s">
        <v>1019</v>
      </c>
      <c r="F317" s="195" t="s">
        <v>44</v>
      </c>
      <c r="G317" s="214">
        <v>1</v>
      </c>
      <c r="H317" s="214">
        <v>27.55</v>
      </c>
      <c r="I317" s="215">
        <f>H317*J7+H317</f>
        <v>36.159374999999997</v>
      </c>
      <c r="J317" s="215">
        <f t="shared" si="13"/>
        <v>36.159374999999997</v>
      </c>
    </row>
    <row r="318" spans="1:10" s="169" customFormat="1" ht="18.75" customHeight="1" outlineLevel="1">
      <c r="A318" s="122"/>
      <c r="B318" s="208" t="s">
        <v>826</v>
      </c>
      <c r="C318" s="208">
        <v>89630</v>
      </c>
      <c r="D318" s="195" t="s">
        <v>1105</v>
      </c>
      <c r="E318" s="209" t="s">
        <v>1020</v>
      </c>
      <c r="F318" s="195" t="s">
        <v>44</v>
      </c>
      <c r="G318" s="214">
        <v>7</v>
      </c>
      <c r="H318" s="214">
        <v>68.7</v>
      </c>
      <c r="I318" s="215">
        <f>H318*J7+H318</f>
        <v>90.168750000000003</v>
      </c>
      <c r="J318" s="215">
        <f t="shared" si="13"/>
        <v>631.18124999999998</v>
      </c>
    </row>
    <row r="319" spans="1:10" s="169" customFormat="1" ht="18.75" customHeight="1" outlineLevel="1">
      <c r="A319" s="122"/>
      <c r="B319" s="208" t="s">
        <v>827</v>
      </c>
      <c r="C319" s="208">
        <v>89630</v>
      </c>
      <c r="D319" s="195" t="s">
        <v>1105</v>
      </c>
      <c r="E319" s="209" t="s">
        <v>1021</v>
      </c>
      <c r="F319" s="195" t="s">
        <v>44</v>
      </c>
      <c r="G319" s="214">
        <v>10</v>
      </c>
      <c r="H319" s="214">
        <v>68.7</v>
      </c>
      <c r="I319" s="215">
        <f>H319*J7+H319</f>
        <v>90.168750000000003</v>
      </c>
      <c r="J319" s="215">
        <f t="shared" si="13"/>
        <v>901.6875</v>
      </c>
    </row>
    <row r="320" spans="1:10" s="169" customFormat="1" ht="18.75" customHeight="1" outlineLevel="1">
      <c r="A320" s="122"/>
      <c r="B320" s="208" t="s">
        <v>828</v>
      </c>
      <c r="C320" s="208">
        <v>89630</v>
      </c>
      <c r="D320" s="195" t="s">
        <v>1105</v>
      </c>
      <c r="E320" s="209" t="s">
        <v>1022</v>
      </c>
      <c r="F320" s="195" t="s">
        <v>44</v>
      </c>
      <c r="G320" s="214">
        <v>4</v>
      </c>
      <c r="H320" s="214">
        <v>68.7</v>
      </c>
      <c r="I320" s="215">
        <f>H320*J7+H320</f>
        <v>90.168750000000003</v>
      </c>
      <c r="J320" s="215">
        <f t="shared" si="13"/>
        <v>360.67500000000001</v>
      </c>
    </row>
    <row r="321" spans="1:10" s="169" customFormat="1" ht="18.75" customHeight="1" outlineLevel="1">
      <c r="A321" s="122"/>
      <c r="B321" s="208" t="s">
        <v>829</v>
      </c>
      <c r="C321" s="208">
        <v>89632</v>
      </c>
      <c r="D321" s="195" t="s">
        <v>1105</v>
      </c>
      <c r="E321" s="209" t="s">
        <v>1023</v>
      </c>
      <c r="F321" s="195" t="s">
        <v>44</v>
      </c>
      <c r="G321" s="214">
        <v>5</v>
      </c>
      <c r="H321" s="214">
        <v>101</v>
      </c>
      <c r="I321" s="215">
        <f>H321*J7+H321</f>
        <v>132.5625</v>
      </c>
      <c r="J321" s="215">
        <f t="shared" si="13"/>
        <v>662.8125</v>
      </c>
    </row>
    <row r="322" spans="1:10" s="169" customFormat="1" ht="18.75" customHeight="1" outlineLevel="1">
      <c r="A322" s="122"/>
      <c r="B322" s="208" t="s">
        <v>830</v>
      </c>
      <c r="C322" s="208">
        <v>89632</v>
      </c>
      <c r="D322" s="195" t="s">
        <v>1105</v>
      </c>
      <c r="E322" s="209" t="s">
        <v>1024</v>
      </c>
      <c r="F322" s="195" t="s">
        <v>44</v>
      </c>
      <c r="G322" s="214">
        <v>2</v>
      </c>
      <c r="H322" s="214">
        <v>101</v>
      </c>
      <c r="I322" s="215">
        <f>H322*J7+H322</f>
        <v>132.5625</v>
      </c>
      <c r="J322" s="215">
        <f t="shared" si="13"/>
        <v>265.125</v>
      </c>
    </row>
    <row r="323" spans="1:10" s="169" customFormat="1" ht="20.100000000000001" customHeight="1" outlineLevel="1">
      <c r="A323" s="122"/>
      <c r="B323" s="208" t="s">
        <v>831</v>
      </c>
      <c r="C323" s="195">
        <v>89394</v>
      </c>
      <c r="D323" s="195" t="s">
        <v>1105</v>
      </c>
      <c r="E323" s="209" t="s">
        <v>1025</v>
      </c>
      <c r="F323" s="195" t="s">
        <v>44</v>
      </c>
      <c r="G323" s="214">
        <v>20</v>
      </c>
      <c r="H323" s="214">
        <v>17.57</v>
      </c>
      <c r="I323" s="215">
        <f>H323*J7+H323</f>
        <v>23.060625000000002</v>
      </c>
      <c r="J323" s="215">
        <f t="shared" si="13"/>
        <v>461.21250000000003</v>
      </c>
    </row>
    <row r="324" spans="1:10" s="169" customFormat="1" ht="20.100000000000001" customHeight="1" outlineLevel="1">
      <c r="A324" s="122"/>
      <c r="B324" s="208" t="s">
        <v>832</v>
      </c>
      <c r="C324" s="208">
        <v>90374</v>
      </c>
      <c r="D324" s="195" t="s">
        <v>1105</v>
      </c>
      <c r="E324" s="209" t="s">
        <v>1026</v>
      </c>
      <c r="F324" s="195" t="s">
        <v>44</v>
      </c>
      <c r="G324" s="214">
        <v>2</v>
      </c>
      <c r="H324" s="214">
        <v>20.13</v>
      </c>
      <c r="I324" s="215">
        <f>H324*J7+H324</f>
        <v>26.420624999999998</v>
      </c>
      <c r="J324" s="215">
        <f t="shared" si="13"/>
        <v>52.841249999999995</v>
      </c>
    </row>
    <row r="325" spans="1:10" s="169" customFormat="1" ht="18.75" customHeight="1" outlineLevel="1">
      <c r="A325" s="122"/>
      <c r="B325" s="148" t="s">
        <v>4</v>
      </c>
      <c r="C325" s="208"/>
      <c r="D325" s="210"/>
      <c r="E325" s="125" t="s">
        <v>608</v>
      </c>
      <c r="F325" s="126"/>
      <c r="G325" s="214"/>
      <c r="H325" s="214"/>
      <c r="I325" s="215"/>
      <c r="J325" s="215"/>
    </row>
    <row r="326" spans="1:10" s="169" customFormat="1" ht="18.75" customHeight="1" outlineLevel="1">
      <c r="A326" s="122"/>
      <c r="B326" s="208" t="s">
        <v>341</v>
      </c>
      <c r="C326" s="195">
        <v>95248</v>
      </c>
      <c r="D326" s="195" t="s">
        <v>1105</v>
      </c>
      <c r="E326" s="126" t="s">
        <v>1027</v>
      </c>
      <c r="F326" s="195" t="s">
        <v>44</v>
      </c>
      <c r="G326" s="214">
        <v>2</v>
      </c>
      <c r="H326" s="214">
        <v>71.69</v>
      </c>
      <c r="I326" s="215">
        <f>H326*J7+H326</f>
        <v>94.093125000000001</v>
      </c>
      <c r="J326" s="215">
        <f t="shared" si="13"/>
        <v>188.18625</v>
      </c>
    </row>
    <row r="327" spans="1:10" s="169" customFormat="1" ht="18.75" customHeight="1" outlineLevel="1">
      <c r="A327" s="122"/>
      <c r="B327" s="208" t="s">
        <v>342</v>
      </c>
      <c r="C327" s="208">
        <v>94498</v>
      </c>
      <c r="D327" s="195" t="s">
        <v>1105</v>
      </c>
      <c r="E327" s="126" t="s">
        <v>1028</v>
      </c>
      <c r="F327" s="195" t="s">
        <v>44</v>
      </c>
      <c r="G327" s="214">
        <v>2</v>
      </c>
      <c r="H327" s="214">
        <v>149.06</v>
      </c>
      <c r="I327" s="215">
        <f>H327*J7+H327</f>
        <v>195.64125000000001</v>
      </c>
      <c r="J327" s="215">
        <f t="shared" si="13"/>
        <v>391.28250000000003</v>
      </c>
    </row>
    <row r="328" spans="1:10" s="169" customFormat="1" ht="18.75" customHeight="1" outlineLevel="1">
      <c r="A328" s="122"/>
      <c r="B328" s="208" t="s">
        <v>343</v>
      </c>
      <c r="C328" s="208">
        <v>94500</v>
      </c>
      <c r="D328" s="195" t="s">
        <v>1105</v>
      </c>
      <c r="E328" s="126" t="s">
        <v>1029</v>
      </c>
      <c r="F328" s="195" t="s">
        <v>44</v>
      </c>
      <c r="G328" s="214">
        <v>2</v>
      </c>
      <c r="H328" s="214">
        <v>333.03</v>
      </c>
      <c r="I328" s="215">
        <f>H328*J7+H328</f>
        <v>437.10187499999995</v>
      </c>
      <c r="J328" s="215">
        <f t="shared" si="13"/>
        <v>874.2037499999999</v>
      </c>
    </row>
    <row r="329" spans="1:10" s="169" customFormat="1" ht="18.75" customHeight="1" outlineLevel="1">
      <c r="A329" s="122"/>
      <c r="B329" s="208" t="s">
        <v>344</v>
      </c>
      <c r="C329" s="208">
        <v>94501</v>
      </c>
      <c r="D329" s="195" t="s">
        <v>1105</v>
      </c>
      <c r="E329" s="126" t="s">
        <v>1030</v>
      </c>
      <c r="F329" s="195" t="s">
        <v>44</v>
      </c>
      <c r="G329" s="214">
        <v>2</v>
      </c>
      <c r="H329" s="214">
        <v>662.11</v>
      </c>
      <c r="I329" s="215">
        <f>H329*J7+H329</f>
        <v>869.01937500000008</v>
      </c>
      <c r="J329" s="215">
        <f t="shared" si="13"/>
        <v>1738.0387500000002</v>
      </c>
    </row>
    <row r="330" spans="1:10" s="169" customFormat="1" ht="18.75" customHeight="1" outlineLevel="1">
      <c r="A330" s="122"/>
      <c r="B330" s="208" t="s">
        <v>833</v>
      </c>
      <c r="C330" s="195">
        <v>94792</v>
      </c>
      <c r="D330" s="195" t="s">
        <v>1105</v>
      </c>
      <c r="E330" s="126" t="s">
        <v>1031</v>
      </c>
      <c r="F330" s="195" t="s">
        <v>44</v>
      </c>
      <c r="G330" s="214">
        <v>1</v>
      </c>
      <c r="H330" s="214">
        <v>121.73</v>
      </c>
      <c r="I330" s="215">
        <f>H330*J7+H330</f>
        <v>159.770625</v>
      </c>
      <c r="J330" s="215">
        <f t="shared" ref="J330:J333" si="14">G330*I330</f>
        <v>159.770625</v>
      </c>
    </row>
    <row r="331" spans="1:10" s="169" customFormat="1" ht="18.75" customHeight="1" outlineLevel="1">
      <c r="A331" s="122"/>
      <c r="B331" s="208" t="s">
        <v>834</v>
      </c>
      <c r="C331" s="208">
        <v>94794</v>
      </c>
      <c r="D331" s="195" t="s">
        <v>1105</v>
      </c>
      <c r="E331" s="126" t="s">
        <v>1032</v>
      </c>
      <c r="F331" s="195" t="s">
        <v>44</v>
      </c>
      <c r="G331" s="214">
        <v>12</v>
      </c>
      <c r="H331" s="214">
        <v>165.72</v>
      </c>
      <c r="I331" s="215">
        <f>H331*J7+H331</f>
        <v>217.50749999999999</v>
      </c>
      <c r="J331" s="215">
        <f t="shared" si="14"/>
        <v>2610.09</v>
      </c>
    </row>
    <row r="332" spans="1:10" s="169" customFormat="1" ht="18.75" customHeight="1" outlineLevel="1">
      <c r="A332" s="122"/>
      <c r="B332" s="208" t="s">
        <v>835</v>
      </c>
      <c r="C332" s="195">
        <v>89987</v>
      </c>
      <c r="D332" s="195" t="s">
        <v>1105</v>
      </c>
      <c r="E332" s="126" t="s">
        <v>1033</v>
      </c>
      <c r="F332" s="195" t="s">
        <v>44</v>
      </c>
      <c r="G332" s="214">
        <v>33</v>
      </c>
      <c r="H332" s="214">
        <v>87.26</v>
      </c>
      <c r="I332" s="215">
        <f>H332*J7+H332</f>
        <v>114.52875</v>
      </c>
      <c r="J332" s="215">
        <f t="shared" si="14"/>
        <v>3779.44875</v>
      </c>
    </row>
    <row r="333" spans="1:10" s="169" customFormat="1" ht="18.75" customHeight="1" outlineLevel="1">
      <c r="A333" s="122"/>
      <c r="B333" s="208" t="s">
        <v>836</v>
      </c>
      <c r="C333" s="208">
        <v>89985</v>
      </c>
      <c r="D333" s="195" t="s">
        <v>1105</v>
      </c>
      <c r="E333" s="126" t="s">
        <v>1034</v>
      </c>
      <c r="F333" s="195" t="s">
        <v>44</v>
      </c>
      <c r="G333" s="214">
        <v>13</v>
      </c>
      <c r="H333" s="214">
        <v>82.82</v>
      </c>
      <c r="I333" s="215">
        <f>H333*J7+H333</f>
        <v>108.70124999999999</v>
      </c>
      <c r="J333" s="215">
        <f t="shared" si="14"/>
        <v>1413.1162499999998</v>
      </c>
    </row>
    <row r="334" spans="1:10" s="169" customFormat="1" ht="18.75" customHeight="1" outlineLevel="1">
      <c r="A334" s="122"/>
      <c r="B334" s="170"/>
      <c r="C334" s="171"/>
      <c r="D334" s="171"/>
      <c r="E334" s="171"/>
      <c r="F334" s="171"/>
      <c r="G334" s="194" t="s">
        <v>117</v>
      </c>
      <c r="H334" s="194"/>
      <c r="I334" s="127"/>
      <c r="J334" s="180">
        <f>SUM(J265:J333)</f>
        <v>57823.801875000005</v>
      </c>
    </row>
    <row r="335" spans="1:10" s="169" customFormat="1" ht="18.75" customHeight="1">
      <c r="A335" s="122"/>
      <c r="B335" s="122"/>
      <c r="C335" s="122"/>
      <c r="D335" s="122"/>
      <c r="E335" s="124"/>
      <c r="F335" s="122"/>
      <c r="G335" s="153"/>
      <c r="H335" s="152"/>
      <c r="I335" s="121"/>
      <c r="J335" s="176"/>
    </row>
    <row r="336" spans="1:10" s="169" customFormat="1" ht="18.75" customHeight="1">
      <c r="A336" s="122"/>
      <c r="B336" s="146">
        <v>13</v>
      </c>
      <c r="C336" s="146"/>
      <c r="D336" s="146"/>
      <c r="E336" s="142" t="s">
        <v>9</v>
      </c>
      <c r="F336" s="143"/>
      <c r="G336" s="6"/>
      <c r="H336" s="6"/>
      <c r="I336" s="1"/>
      <c r="J336" s="177"/>
    </row>
    <row r="337" spans="1:10" s="169" customFormat="1" ht="18.75" customHeight="1" outlineLevel="1">
      <c r="A337" s="122"/>
      <c r="B337" s="148" t="s">
        <v>19</v>
      </c>
      <c r="C337" s="148"/>
      <c r="D337" s="148"/>
      <c r="E337" s="134" t="s">
        <v>23</v>
      </c>
      <c r="F337" s="132"/>
      <c r="G337" s="3"/>
      <c r="H337" s="214"/>
      <c r="I337" s="215"/>
      <c r="J337" s="215"/>
    </row>
    <row r="338" spans="1:10" s="169" customFormat="1" ht="18.75" customHeight="1" outlineLevel="1">
      <c r="A338" s="122"/>
      <c r="B338" s="208" t="s">
        <v>345</v>
      </c>
      <c r="C338" s="195">
        <v>89848</v>
      </c>
      <c r="D338" s="195" t="s">
        <v>1105</v>
      </c>
      <c r="E338" s="108" t="s">
        <v>1035</v>
      </c>
      <c r="F338" s="208" t="s">
        <v>57</v>
      </c>
      <c r="G338" s="214">
        <v>296</v>
      </c>
      <c r="H338" s="214">
        <v>26.23</v>
      </c>
      <c r="I338" s="215">
        <f>H338*J7+H338</f>
        <v>34.426875000000003</v>
      </c>
      <c r="J338" s="215">
        <f>G338*I338</f>
        <v>10190.355000000001</v>
      </c>
    </row>
    <row r="339" spans="1:10" s="169" customFormat="1" ht="18.75" customHeight="1" outlineLevel="1">
      <c r="A339" s="122"/>
      <c r="B339" s="208" t="s">
        <v>346</v>
      </c>
      <c r="C339" s="195">
        <v>89849</v>
      </c>
      <c r="D339" s="195" t="s">
        <v>1105</v>
      </c>
      <c r="E339" s="209" t="s">
        <v>1036</v>
      </c>
      <c r="F339" s="195" t="s">
        <v>57</v>
      </c>
      <c r="G339" s="214">
        <v>98</v>
      </c>
      <c r="H339" s="214">
        <v>53.77</v>
      </c>
      <c r="I339" s="215">
        <f>H339*J7+H339</f>
        <v>70.573125000000005</v>
      </c>
      <c r="J339" s="215">
        <f t="shared" ref="J339:J346" si="15">G339*I339</f>
        <v>6916.1662500000002</v>
      </c>
    </row>
    <row r="340" spans="1:10" s="169" customFormat="1" ht="18.75" customHeight="1" outlineLevel="1">
      <c r="A340" s="122"/>
      <c r="B340" s="208" t="s">
        <v>347</v>
      </c>
      <c r="C340" s="195">
        <v>89746</v>
      </c>
      <c r="D340" s="195" t="s">
        <v>1105</v>
      </c>
      <c r="E340" s="209" t="s">
        <v>1037</v>
      </c>
      <c r="F340" s="195" t="s">
        <v>44</v>
      </c>
      <c r="G340" s="214">
        <v>20</v>
      </c>
      <c r="H340" s="214">
        <v>19.989999999999998</v>
      </c>
      <c r="I340" s="215">
        <f>H340*J7+H340</f>
        <v>26.236874999999998</v>
      </c>
      <c r="J340" s="215">
        <f t="shared" si="15"/>
        <v>524.73749999999995</v>
      </c>
    </row>
    <row r="341" spans="1:10" s="169" customFormat="1" ht="18.75" customHeight="1" outlineLevel="1">
      <c r="A341" s="122"/>
      <c r="B341" s="208" t="s">
        <v>348</v>
      </c>
      <c r="C341" s="195">
        <v>89744</v>
      </c>
      <c r="D341" s="195" t="s">
        <v>1105</v>
      </c>
      <c r="E341" s="209" t="s">
        <v>1038</v>
      </c>
      <c r="F341" s="195" t="s">
        <v>44</v>
      </c>
      <c r="G341" s="214">
        <v>71</v>
      </c>
      <c r="H341" s="214">
        <v>20.05</v>
      </c>
      <c r="I341" s="215">
        <f>H341*J7+H341</f>
        <v>26.315625000000001</v>
      </c>
      <c r="J341" s="215">
        <f t="shared" si="15"/>
        <v>1868.409375</v>
      </c>
    </row>
    <row r="342" spans="1:10" s="169" customFormat="1" ht="18.75" customHeight="1" outlineLevel="1">
      <c r="A342" s="122"/>
      <c r="B342" s="208" t="s">
        <v>349</v>
      </c>
      <c r="C342" s="195">
        <v>89567</v>
      </c>
      <c r="D342" s="195" t="s">
        <v>1105</v>
      </c>
      <c r="E342" s="209" t="s">
        <v>1039</v>
      </c>
      <c r="F342" s="195" t="s">
        <v>44</v>
      </c>
      <c r="G342" s="214">
        <v>7</v>
      </c>
      <c r="H342" s="214">
        <v>71.040000000000006</v>
      </c>
      <c r="I342" s="215">
        <f>H342*J7+H342</f>
        <v>93.240000000000009</v>
      </c>
      <c r="J342" s="215">
        <f t="shared" si="15"/>
        <v>652.68000000000006</v>
      </c>
    </row>
    <row r="343" spans="1:10" s="169" customFormat="1" ht="25.05" customHeight="1" outlineLevel="1">
      <c r="A343" s="122"/>
      <c r="B343" s="208" t="s">
        <v>1153</v>
      </c>
      <c r="C343" s="234" t="s">
        <v>1155</v>
      </c>
      <c r="D343" s="195" t="s">
        <v>65</v>
      </c>
      <c r="E343" s="233" t="s">
        <v>1154</v>
      </c>
      <c r="F343" s="195" t="s">
        <v>1156</v>
      </c>
      <c r="G343" s="214">
        <v>41.72</v>
      </c>
      <c r="H343" s="214">
        <v>171.89</v>
      </c>
      <c r="I343" s="215">
        <f>H343*J7+H343</f>
        <v>225.60562499999997</v>
      </c>
      <c r="J343" s="215">
        <f t="shared" ref="J343" si="16">G343*I343</f>
        <v>9412.2666749999989</v>
      </c>
    </row>
    <row r="344" spans="1:10" s="169" customFormat="1" ht="18.75" customHeight="1" outlineLevel="1">
      <c r="A344" s="122"/>
      <c r="B344" s="210" t="s">
        <v>5</v>
      </c>
      <c r="C344" s="210"/>
      <c r="D344" s="210"/>
      <c r="E344" s="125" t="s">
        <v>10</v>
      </c>
      <c r="F344" s="126"/>
      <c r="G344" s="214"/>
      <c r="H344" s="214"/>
      <c r="I344" s="215"/>
      <c r="J344" s="215"/>
    </row>
    <row r="345" spans="1:10" s="169" customFormat="1" ht="18.75" customHeight="1" outlineLevel="1">
      <c r="A345" s="122"/>
      <c r="B345" s="195" t="s">
        <v>350</v>
      </c>
      <c r="C345" s="195"/>
      <c r="D345" s="195" t="s">
        <v>492</v>
      </c>
      <c r="E345" s="212" t="s">
        <v>609</v>
      </c>
      <c r="F345" s="195" t="s">
        <v>44</v>
      </c>
      <c r="G345" s="214">
        <v>23</v>
      </c>
      <c r="H345" s="214">
        <v>34.049999999999997</v>
      </c>
      <c r="I345" s="215">
        <f>H345*J7+H345</f>
        <v>44.690624999999997</v>
      </c>
      <c r="J345" s="215">
        <f t="shared" si="15"/>
        <v>1027.8843749999999</v>
      </c>
    </row>
    <row r="346" spans="1:10" s="169" customFormat="1" ht="18.75" customHeight="1" outlineLevel="1">
      <c r="A346" s="122"/>
      <c r="B346" s="195" t="s">
        <v>351</v>
      </c>
      <c r="C346" s="218" t="s">
        <v>360</v>
      </c>
      <c r="D346" s="218" t="s">
        <v>65</v>
      </c>
      <c r="E346" s="212" t="s">
        <v>610</v>
      </c>
      <c r="F346" s="195" t="s">
        <v>44</v>
      </c>
      <c r="G346" s="214">
        <v>16</v>
      </c>
      <c r="H346" s="214">
        <v>428.87</v>
      </c>
      <c r="I346" s="215">
        <f>H346*J7+H346</f>
        <v>562.89187500000003</v>
      </c>
      <c r="J346" s="215">
        <f t="shared" si="15"/>
        <v>9006.27</v>
      </c>
    </row>
    <row r="347" spans="1:10" s="169" customFormat="1" ht="18.75" customHeight="1" outlineLevel="1">
      <c r="A347" s="122"/>
      <c r="B347" s="170"/>
      <c r="C347" s="171"/>
      <c r="D347" s="171"/>
      <c r="E347" s="171"/>
      <c r="F347" s="171"/>
      <c r="G347" s="194" t="s">
        <v>117</v>
      </c>
      <c r="H347" s="194"/>
      <c r="I347" s="127"/>
      <c r="J347" s="180">
        <f>SUM(J338:J346)</f>
        <v>39598.769175000001</v>
      </c>
    </row>
    <row r="348" spans="1:10" s="169" customFormat="1" ht="18.75" customHeight="1">
      <c r="A348" s="122"/>
      <c r="B348" s="122"/>
      <c r="C348" s="122"/>
      <c r="D348" s="122"/>
      <c r="E348" s="124"/>
      <c r="F348" s="122"/>
      <c r="G348" s="153"/>
      <c r="H348" s="152"/>
      <c r="I348" s="121"/>
      <c r="J348" s="176"/>
    </row>
    <row r="349" spans="1:10" s="169" customFormat="1" ht="18.75" customHeight="1">
      <c r="A349" s="122"/>
      <c r="B349" s="147">
        <v>14</v>
      </c>
      <c r="C349" s="147"/>
      <c r="D349" s="147"/>
      <c r="E349" s="130" t="s">
        <v>24</v>
      </c>
      <c r="F349" s="130"/>
      <c r="G349" s="193"/>
      <c r="H349" s="193"/>
      <c r="I349" s="130"/>
      <c r="J349" s="177"/>
    </row>
    <row r="350" spans="1:10" s="169" customFormat="1" ht="18.75" customHeight="1" outlineLevel="1">
      <c r="A350" s="122"/>
      <c r="B350" s="195" t="s">
        <v>6</v>
      </c>
      <c r="C350" s="195">
        <v>89714</v>
      </c>
      <c r="D350" s="195" t="s">
        <v>1105</v>
      </c>
      <c r="E350" s="209" t="s">
        <v>1040</v>
      </c>
      <c r="F350" s="195" t="s">
        <v>57</v>
      </c>
      <c r="G350" s="214">
        <v>226</v>
      </c>
      <c r="H350" s="214">
        <v>45.33</v>
      </c>
      <c r="I350" s="215">
        <f>H350*J7+H350</f>
        <v>59.495624999999997</v>
      </c>
      <c r="J350" s="215">
        <f>G350*I350</f>
        <v>13446.01125</v>
      </c>
    </row>
    <row r="351" spans="1:10" s="169" customFormat="1" ht="18.75" customHeight="1" outlineLevel="1">
      <c r="A351" s="122"/>
      <c r="B351" s="195" t="s">
        <v>8</v>
      </c>
      <c r="C351" s="195">
        <v>89711</v>
      </c>
      <c r="D351" s="195" t="s">
        <v>1105</v>
      </c>
      <c r="E351" s="209" t="s">
        <v>1041</v>
      </c>
      <c r="F351" s="195" t="s">
        <v>57</v>
      </c>
      <c r="G351" s="214">
        <v>186</v>
      </c>
      <c r="H351" s="214">
        <v>15.76</v>
      </c>
      <c r="I351" s="215">
        <f>H351*J7+H351</f>
        <v>20.684999999999999</v>
      </c>
      <c r="J351" s="215">
        <f t="shared" ref="J351:J390" si="17">G351*I351</f>
        <v>3847.41</v>
      </c>
    </row>
    <row r="352" spans="1:10" s="169" customFormat="1" ht="18.75" customHeight="1" outlineLevel="1">
      <c r="A352" s="122"/>
      <c r="B352" s="195" t="s">
        <v>178</v>
      </c>
      <c r="C352" s="195">
        <v>89712</v>
      </c>
      <c r="D352" s="195" t="s">
        <v>1105</v>
      </c>
      <c r="E352" s="209" t="s">
        <v>1042</v>
      </c>
      <c r="F352" s="195" t="s">
        <v>57</v>
      </c>
      <c r="G352" s="214">
        <v>160</v>
      </c>
      <c r="H352" s="214">
        <v>23.7</v>
      </c>
      <c r="I352" s="215">
        <f>H352*J7+H352</f>
        <v>31.106249999999999</v>
      </c>
      <c r="J352" s="215">
        <f t="shared" si="17"/>
        <v>4977</v>
      </c>
    </row>
    <row r="353" spans="1:10" s="169" customFormat="1" ht="18.75" customHeight="1" outlineLevel="1">
      <c r="A353" s="122"/>
      <c r="B353" s="195" t="s">
        <v>179</v>
      </c>
      <c r="C353" s="195">
        <v>89511</v>
      </c>
      <c r="D353" s="195" t="s">
        <v>1105</v>
      </c>
      <c r="E353" s="209" t="s">
        <v>1043</v>
      </c>
      <c r="F353" s="195" t="s">
        <v>57</v>
      </c>
      <c r="G353" s="214">
        <v>154</v>
      </c>
      <c r="H353" s="214">
        <v>36.049999999999997</v>
      </c>
      <c r="I353" s="215">
        <f>H353*J7+H353</f>
        <v>47.315624999999997</v>
      </c>
      <c r="J353" s="215">
        <f t="shared" si="17"/>
        <v>7286.6062499999998</v>
      </c>
    </row>
    <row r="354" spans="1:10" s="169" customFormat="1" ht="18.75" customHeight="1" outlineLevel="1">
      <c r="A354" s="122"/>
      <c r="B354" s="195" t="s">
        <v>123</v>
      </c>
      <c r="C354" s="195">
        <v>89849</v>
      </c>
      <c r="D354" s="195" t="s">
        <v>1105</v>
      </c>
      <c r="E354" s="209" t="s">
        <v>1044</v>
      </c>
      <c r="F354" s="195" t="s">
        <v>57</v>
      </c>
      <c r="G354" s="214">
        <v>38</v>
      </c>
      <c r="H354" s="214">
        <v>53.77</v>
      </c>
      <c r="I354" s="215">
        <f>H354*J7+H354</f>
        <v>70.573125000000005</v>
      </c>
      <c r="J354" s="215">
        <f t="shared" si="17"/>
        <v>2681.7787500000004</v>
      </c>
    </row>
    <row r="355" spans="1:10" s="169" customFormat="1" ht="18.75" customHeight="1" outlineLevel="1">
      <c r="A355" s="122"/>
      <c r="B355" s="195" t="s">
        <v>124</v>
      </c>
      <c r="C355" s="195">
        <v>90375</v>
      </c>
      <c r="D355" s="195" t="s">
        <v>1105</v>
      </c>
      <c r="E355" s="209" t="s">
        <v>611</v>
      </c>
      <c r="F355" s="195" t="s">
        <v>44</v>
      </c>
      <c r="G355" s="214">
        <v>37</v>
      </c>
      <c r="H355" s="214">
        <v>7.26</v>
      </c>
      <c r="I355" s="215">
        <f>H355*J7+H355</f>
        <v>9.5287499999999987</v>
      </c>
      <c r="J355" s="215">
        <f t="shared" si="17"/>
        <v>352.56374999999997</v>
      </c>
    </row>
    <row r="356" spans="1:10" s="169" customFormat="1" ht="18.75" customHeight="1" outlineLevel="1">
      <c r="A356" s="122"/>
      <c r="B356" s="195" t="s">
        <v>125</v>
      </c>
      <c r="C356" s="195">
        <v>89746</v>
      </c>
      <c r="D356" s="195" t="s">
        <v>1105</v>
      </c>
      <c r="E356" s="209" t="s">
        <v>1045</v>
      </c>
      <c r="F356" s="195" t="s">
        <v>44</v>
      </c>
      <c r="G356" s="214">
        <v>6</v>
      </c>
      <c r="H356" s="214">
        <v>19.989999999999998</v>
      </c>
      <c r="I356" s="215">
        <f>H356*J7+H356</f>
        <v>26.236874999999998</v>
      </c>
      <c r="J356" s="215">
        <f t="shared" si="17"/>
        <v>157.42124999999999</v>
      </c>
    </row>
    <row r="357" spans="1:10" s="169" customFormat="1" ht="18.75" customHeight="1" outlineLevel="1">
      <c r="A357" s="122"/>
      <c r="B357" s="195" t="s">
        <v>126</v>
      </c>
      <c r="C357" s="195">
        <v>89739</v>
      </c>
      <c r="D357" s="195" t="s">
        <v>1105</v>
      </c>
      <c r="E357" s="209" t="s">
        <v>1046</v>
      </c>
      <c r="F357" s="195" t="s">
        <v>44</v>
      </c>
      <c r="G357" s="214">
        <v>21</v>
      </c>
      <c r="H357" s="214">
        <v>16.309999999999999</v>
      </c>
      <c r="I357" s="215">
        <f>H357*J7+H357</f>
        <v>21.406874999999999</v>
      </c>
      <c r="J357" s="215">
        <f t="shared" si="17"/>
        <v>449.544375</v>
      </c>
    </row>
    <row r="358" spans="1:10" s="169" customFormat="1" ht="18.75" customHeight="1" outlineLevel="1">
      <c r="A358" s="122"/>
      <c r="B358" s="195" t="s">
        <v>127</v>
      </c>
      <c r="C358" s="195">
        <v>89732</v>
      </c>
      <c r="D358" s="195" t="s">
        <v>1105</v>
      </c>
      <c r="E358" s="209" t="s">
        <v>1047</v>
      </c>
      <c r="F358" s="195" t="s">
        <v>44</v>
      </c>
      <c r="G358" s="214">
        <v>29</v>
      </c>
      <c r="H358" s="214">
        <v>9.27</v>
      </c>
      <c r="I358" s="215">
        <f>H358*J7+H358</f>
        <v>12.166874999999999</v>
      </c>
      <c r="J358" s="215">
        <f t="shared" si="17"/>
        <v>352.83937499999996</v>
      </c>
    </row>
    <row r="359" spans="1:10" s="169" customFormat="1" ht="18.75" customHeight="1" outlineLevel="1">
      <c r="A359" s="122"/>
      <c r="B359" s="195" t="s">
        <v>128</v>
      </c>
      <c r="C359" s="195">
        <v>89726</v>
      </c>
      <c r="D359" s="195" t="s">
        <v>1105</v>
      </c>
      <c r="E359" s="209" t="s">
        <v>1048</v>
      </c>
      <c r="F359" s="195" t="s">
        <v>44</v>
      </c>
      <c r="G359" s="214">
        <v>54</v>
      </c>
      <c r="H359" s="214">
        <v>5.65</v>
      </c>
      <c r="I359" s="215">
        <f>H359*J7+H359</f>
        <v>7.4156250000000004</v>
      </c>
      <c r="J359" s="215">
        <f t="shared" si="17"/>
        <v>400.44375000000002</v>
      </c>
    </row>
    <row r="360" spans="1:10" s="169" customFormat="1" ht="18.75" customHeight="1" outlineLevel="1">
      <c r="A360" s="122"/>
      <c r="B360" s="195" t="s">
        <v>129</v>
      </c>
      <c r="C360" s="195">
        <v>89744</v>
      </c>
      <c r="D360" s="195" t="s">
        <v>1105</v>
      </c>
      <c r="E360" s="209" t="s">
        <v>1049</v>
      </c>
      <c r="F360" s="195" t="s">
        <v>44</v>
      </c>
      <c r="G360" s="214">
        <v>24</v>
      </c>
      <c r="H360" s="214">
        <v>20.05</v>
      </c>
      <c r="I360" s="215">
        <f>H360*J7+H360</f>
        <v>26.315625000000001</v>
      </c>
      <c r="J360" s="215">
        <f t="shared" si="17"/>
        <v>631.57500000000005</v>
      </c>
    </row>
    <row r="361" spans="1:10" s="169" customFormat="1" ht="18.75" customHeight="1" outlineLevel="1">
      <c r="A361" s="122"/>
      <c r="B361" s="195" t="s">
        <v>130</v>
      </c>
      <c r="C361" s="195">
        <v>89522</v>
      </c>
      <c r="D361" s="195" t="s">
        <v>1105</v>
      </c>
      <c r="E361" s="209" t="s">
        <v>1050</v>
      </c>
      <c r="F361" s="195" t="s">
        <v>44</v>
      </c>
      <c r="G361" s="214">
        <v>48</v>
      </c>
      <c r="H361" s="214">
        <v>25.88</v>
      </c>
      <c r="I361" s="215">
        <f>H361*J7+H361</f>
        <v>33.967500000000001</v>
      </c>
      <c r="J361" s="215">
        <f t="shared" si="17"/>
        <v>1630.44</v>
      </c>
    </row>
    <row r="362" spans="1:10" s="169" customFormat="1" ht="18.75" customHeight="1" outlineLevel="1">
      <c r="A362" s="122"/>
      <c r="B362" s="195" t="s">
        <v>131</v>
      </c>
      <c r="C362" s="195">
        <v>89731</v>
      </c>
      <c r="D362" s="195" t="s">
        <v>1105</v>
      </c>
      <c r="E362" s="209" t="s">
        <v>1051</v>
      </c>
      <c r="F362" s="195" t="s">
        <v>44</v>
      </c>
      <c r="G362" s="214">
        <v>38</v>
      </c>
      <c r="H362" s="214">
        <v>8.66</v>
      </c>
      <c r="I362" s="215">
        <f>H362*J7+H362</f>
        <v>11.366250000000001</v>
      </c>
      <c r="J362" s="215">
        <f t="shared" si="17"/>
        <v>431.91750000000002</v>
      </c>
    </row>
    <row r="363" spans="1:10" s="169" customFormat="1" ht="18.75" customHeight="1" outlineLevel="1">
      <c r="A363" s="122"/>
      <c r="B363" s="195" t="s">
        <v>132</v>
      </c>
      <c r="C363" s="195">
        <v>89724</v>
      </c>
      <c r="D363" s="195" t="s">
        <v>1105</v>
      </c>
      <c r="E363" s="209" t="s">
        <v>1052</v>
      </c>
      <c r="F363" s="195" t="s">
        <v>44</v>
      </c>
      <c r="G363" s="214">
        <v>166</v>
      </c>
      <c r="H363" s="214">
        <v>8.23</v>
      </c>
      <c r="I363" s="215">
        <f>H363*J7+H363</f>
        <v>10.801875000000001</v>
      </c>
      <c r="J363" s="215">
        <f t="shared" si="17"/>
        <v>1793.1112500000002</v>
      </c>
    </row>
    <row r="364" spans="1:10" s="169" customFormat="1" ht="18.75" customHeight="1" outlineLevel="1">
      <c r="A364" s="122"/>
      <c r="B364" s="195" t="s">
        <v>133</v>
      </c>
      <c r="C364" s="195">
        <v>89569</v>
      </c>
      <c r="D364" s="195" t="s">
        <v>1105</v>
      </c>
      <c r="E364" s="209" t="s">
        <v>1053</v>
      </c>
      <c r="F364" s="195" t="s">
        <v>44</v>
      </c>
      <c r="G364" s="214">
        <v>20</v>
      </c>
      <c r="H364" s="214">
        <v>66.98</v>
      </c>
      <c r="I364" s="215">
        <f>H364*J7+H364</f>
        <v>87.91125000000001</v>
      </c>
      <c r="J364" s="215">
        <f t="shared" si="17"/>
        <v>1758.2250000000001</v>
      </c>
    </row>
    <row r="365" spans="1:10" s="169" customFormat="1" ht="18.75" customHeight="1" outlineLevel="1">
      <c r="A365" s="122"/>
      <c r="B365" s="195" t="s">
        <v>134</v>
      </c>
      <c r="C365" s="195">
        <v>89569</v>
      </c>
      <c r="D365" s="195" t="s">
        <v>1105</v>
      </c>
      <c r="E365" s="209" t="s">
        <v>1054</v>
      </c>
      <c r="F365" s="195" t="s">
        <v>44</v>
      </c>
      <c r="G365" s="214">
        <v>4</v>
      </c>
      <c r="H365" s="214">
        <v>66.98</v>
      </c>
      <c r="I365" s="215">
        <f>H365*J7+H365</f>
        <v>87.91125000000001</v>
      </c>
      <c r="J365" s="215">
        <f t="shared" si="17"/>
        <v>351.64500000000004</v>
      </c>
    </row>
    <row r="366" spans="1:10" s="169" customFormat="1" ht="18.75" customHeight="1" outlineLevel="1">
      <c r="A366" s="122"/>
      <c r="B366" s="195" t="s">
        <v>163</v>
      </c>
      <c r="C366" s="195">
        <v>89690</v>
      </c>
      <c r="D366" s="195" t="s">
        <v>1105</v>
      </c>
      <c r="E366" s="209" t="s">
        <v>1055</v>
      </c>
      <c r="F366" s="195" t="s">
        <v>44</v>
      </c>
      <c r="G366" s="214">
        <v>16</v>
      </c>
      <c r="H366" s="214">
        <v>69.180000000000007</v>
      </c>
      <c r="I366" s="215">
        <f>H366*J7+H366</f>
        <v>90.798750000000013</v>
      </c>
      <c r="J366" s="215">
        <f t="shared" si="17"/>
        <v>1452.7800000000002</v>
      </c>
    </row>
    <row r="367" spans="1:10" s="169" customFormat="1" ht="18.75" customHeight="1" outlineLevel="1">
      <c r="A367" s="122"/>
      <c r="B367" s="195" t="s">
        <v>164</v>
      </c>
      <c r="C367" s="195">
        <v>89685</v>
      </c>
      <c r="D367" s="195" t="s">
        <v>1105</v>
      </c>
      <c r="E367" s="209" t="s">
        <v>1056</v>
      </c>
      <c r="F367" s="195" t="s">
        <v>44</v>
      </c>
      <c r="G367" s="214">
        <v>6</v>
      </c>
      <c r="H367" s="214">
        <v>45.49</v>
      </c>
      <c r="I367" s="215">
        <f>H367*J7+H367</f>
        <v>59.705625000000005</v>
      </c>
      <c r="J367" s="215">
        <f t="shared" si="17"/>
        <v>358.23375000000004</v>
      </c>
    </row>
    <row r="368" spans="1:10" s="169" customFormat="1" ht="18.75" customHeight="1" outlineLevel="1">
      <c r="A368" s="122"/>
      <c r="B368" s="195" t="s">
        <v>166</v>
      </c>
      <c r="C368" s="195">
        <v>89685</v>
      </c>
      <c r="D368" s="195" t="s">
        <v>1105</v>
      </c>
      <c r="E368" s="209" t="s">
        <v>1057</v>
      </c>
      <c r="F368" s="195" t="s">
        <v>44</v>
      </c>
      <c r="G368" s="214">
        <v>2</v>
      </c>
      <c r="H368" s="214">
        <v>45.49</v>
      </c>
      <c r="I368" s="215">
        <f>H368*J7+H368</f>
        <v>59.705625000000005</v>
      </c>
      <c r="J368" s="215">
        <f t="shared" si="17"/>
        <v>119.41125000000001</v>
      </c>
    </row>
    <row r="369" spans="1:10" s="169" customFormat="1" ht="18.75" customHeight="1" outlineLevel="1">
      <c r="A369" s="122"/>
      <c r="B369" s="195" t="s">
        <v>180</v>
      </c>
      <c r="C369" s="195">
        <v>89561</v>
      </c>
      <c r="D369" s="195" t="s">
        <v>1105</v>
      </c>
      <c r="E369" s="209" t="s">
        <v>1058</v>
      </c>
      <c r="F369" s="195" t="s">
        <v>44</v>
      </c>
      <c r="G369" s="214">
        <v>1</v>
      </c>
      <c r="H369" s="214">
        <v>11.17</v>
      </c>
      <c r="I369" s="215">
        <f>H369*J7+H369</f>
        <v>14.660625</v>
      </c>
      <c r="J369" s="215">
        <f t="shared" si="17"/>
        <v>14.660625</v>
      </c>
    </row>
    <row r="370" spans="1:10" s="169" customFormat="1" ht="18.75" customHeight="1" outlineLevel="1">
      <c r="A370" s="122"/>
      <c r="B370" s="195" t="s">
        <v>181</v>
      </c>
      <c r="C370" s="195">
        <v>89557</v>
      </c>
      <c r="D370" s="195" t="s">
        <v>1105</v>
      </c>
      <c r="E370" s="209" t="s">
        <v>1059</v>
      </c>
      <c r="F370" s="195" t="s">
        <v>44</v>
      </c>
      <c r="G370" s="214">
        <v>6</v>
      </c>
      <c r="H370" s="214">
        <v>24.78</v>
      </c>
      <c r="I370" s="215">
        <f>H370*J7+H370</f>
        <v>32.52375</v>
      </c>
      <c r="J370" s="215">
        <f t="shared" si="17"/>
        <v>195.14249999999998</v>
      </c>
    </row>
    <row r="371" spans="1:10" s="169" customFormat="1" ht="18.75" customHeight="1" outlineLevel="1">
      <c r="A371" s="122"/>
      <c r="B371" s="195" t="s">
        <v>182</v>
      </c>
      <c r="C371" s="195">
        <v>89549</v>
      </c>
      <c r="D371" s="195" t="s">
        <v>1105</v>
      </c>
      <c r="E371" s="209" t="s">
        <v>1060</v>
      </c>
      <c r="F371" s="195" t="s">
        <v>44</v>
      </c>
      <c r="G371" s="214">
        <v>5</v>
      </c>
      <c r="H371" s="214">
        <v>12.7</v>
      </c>
      <c r="I371" s="215">
        <f>H371*J7+H371</f>
        <v>16.668749999999999</v>
      </c>
      <c r="J371" s="215">
        <f t="shared" si="17"/>
        <v>83.34375</v>
      </c>
    </row>
    <row r="372" spans="1:10" s="169" customFormat="1" ht="18.75" customHeight="1" outlineLevel="1">
      <c r="A372" s="122"/>
      <c r="B372" s="195" t="s">
        <v>485</v>
      </c>
      <c r="C372" s="195">
        <v>89623</v>
      </c>
      <c r="D372" s="195" t="s">
        <v>1105</v>
      </c>
      <c r="E372" s="209" t="s">
        <v>1061</v>
      </c>
      <c r="F372" s="195" t="s">
        <v>44</v>
      </c>
      <c r="G372" s="214">
        <v>21</v>
      </c>
      <c r="H372" s="214">
        <v>15.95</v>
      </c>
      <c r="I372" s="215">
        <f>H372*J7+H372</f>
        <v>20.934374999999999</v>
      </c>
      <c r="J372" s="215">
        <f t="shared" si="17"/>
        <v>439.62187499999999</v>
      </c>
    </row>
    <row r="373" spans="1:10" s="169" customFormat="1" ht="18.75" customHeight="1" outlineLevel="1">
      <c r="A373" s="122"/>
      <c r="B373" s="195" t="s">
        <v>612</v>
      </c>
      <c r="C373" s="195">
        <v>89696</v>
      </c>
      <c r="D373" s="195" t="s">
        <v>1105</v>
      </c>
      <c r="E373" s="209" t="s">
        <v>1062</v>
      </c>
      <c r="F373" s="195" t="s">
        <v>44</v>
      </c>
      <c r="G373" s="214">
        <v>13</v>
      </c>
      <c r="H373" s="214">
        <v>56.74</v>
      </c>
      <c r="I373" s="215">
        <f>H373*J7+H373</f>
        <v>74.471249999999998</v>
      </c>
      <c r="J373" s="215">
        <f t="shared" si="17"/>
        <v>968.12625000000003</v>
      </c>
    </row>
    <row r="374" spans="1:10" s="169" customFormat="1" ht="18.75" customHeight="1" outlineLevel="1">
      <c r="A374" s="122"/>
      <c r="B374" s="195" t="s">
        <v>613</v>
      </c>
      <c r="C374" s="195">
        <v>89696</v>
      </c>
      <c r="D374" s="195" t="s">
        <v>1105</v>
      </c>
      <c r="E374" s="209" t="s">
        <v>1063</v>
      </c>
      <c r="F374" s="195" t="s">
        <v>44</v>
      </c>
      <c r="G374" s="214">
        <v>17</v>
      </c>
      <c r="H374" s="214">
        <v>56.74</v>
      </c>
      <c r="I374" s="215">
        <f>H374*J7+H374</f>
        <v>74.471249999999998</v>
      </c>
      <c r="J374" s="215">
        <f t="shared" si="17"/>
        <v>1266.01125</v>
      </c>
    </row>
    <row r="375" spans="1:10" s="169" customFormat="1" ht="18.75" customHeight="1" outlineLevel="1">
      <c r="A375" s="122"/>
      <c r="B375" s="195" t="s">
        <v>614</v>
      </c>
      <c r="C375" s="195">
        <v>89704</v>
      </c>
      <c r="D375" s="195" t="s">
        <v>1105</v>
      </c>
      <c r="E375" s="209" t="s">
        <v>1064</v>
      </c>
      <c r="F375" s="195" t="s">
        <v>44</v>
      </c>
      <c r="G375" s="214">
        <v>2</v>
      </c>
      <c r="H375" s="214">
        <v>107.63</v>
      </c>
      <c r="I375" s="215">
        <f>H375*J7+H375</f>
        <v>141.264375</v>
      </c>
      <c r="J375" s="215">
        <f t="shared" si="17"/>
        <v>282.52875</v>
      </c>
    </row>
    <row r="376" spans="1:10" s="169" customFormat="1" ht="18.75" customHeight="1" outlineLevel="1">
      <c r="A376" s="122"/>
      <c r="B376" s="195" t="s">
        <v>615</v>
      </c>
      <c r="C376" s="195">
        <v>89784</v>
      </c>
      <c r="D376" s="195" t="s">
        <v>1105</v>
      </c>
      <c r="E376" s="209" t="s">
        <v>1065</v>
      </c>
      <c r="F376" s="195" t="s">
        <v>44</v>
      </c>
      <c r="G376" s="214">
        <v>17</v>
      </c>
      <c r="H376" s="214">
        <v>16.350000000000001</v>
      </c>
      <c r="I376" s="215">
        <f>H376*J7+H376</f>
        <v>21.459375000000001</v>
      </c>
      <c r="J376" s="215">
        <f t="shared" si="17"/>
        <v>364.80937500000005</v>
      </c>
    </row>
    <row r="377" spans="1:10" s="169" customFormat="1" ht="18.75" customHeight="1" outlineLevel="1">
      <c r="A377" s="122"/>
      <c r="B377" s="195" t="s">
        <v>616</v>
      </c>
      <c r="C377" s="195">
        <v>89687</v>
      </c>
      <c r="D377" s="195" t="s">
        <v>1105</v>
      </c>
      <c r="E377" s="209" t="s">
        <v>1066</v>
      </c>
      <c r="F377" s="195" t="s">
        <v>44</v>
      </c>
      <c r="G377" s="214">
        <v>3</v>
      </c>
      <c r="H377" s="214">
        <v>38.43</v>
      </c>
      <c r="I377" s="215">
        <f>H377*J7+H377</f>
        <v>50.439374999999998</v>
      </c>
      <c r="J377" s="215">
        <f t="shared" si="17"/>
        <v>151.31812500000001</v>
      </c>
    </row>
    <row r="378" spans="1:10" s="169" customFormat="1" ht="18.75" customHeight="1" outlineLevel="1">
      <c r="A378" s="122"/>
      <c r="B378" s="195" t="s">
        <v>617</v>
      </c>
      <c r="C378" s="195">
        <v>89687</v>
      </c>
      <c r="D378" s="195" t="s">
        <v>1105</v>
      </c>
      <c r="E378" s="209" t="s">
        <v>1067</v>
      </c>
      <c r="F378" s="195" t="s">
        <v>44</v>
      </c>
      <c r="G378" s="214">
        <v>2</v>
      </c>
      <c r="H378" s="214">
        <v>38.43</v>
      </c>
      <c r="I378" s="215">
        <f>H378*J7+H378</f>
        <v>50.439374999999998</v>
      </c>
      <c r="J378" s="215">
        <f t="shared" si="17"/>
        <v>100.87875</v>
      </c>
    </row>
    <row r="379" spans="1:10" s="169" customFormat="1" ht="18.75" customHeight="1" outlineLevel="1">
      <c r="A379" s="122"/>
      <c r="B379" s="195" t="s">
        <v>618</v>
      </c>
      <c r="C379" s="195">
        <v>89693</v>
      </c>
      <c r="D379" s="195" t="s">
        <v>1105</v>
      </c>
      <c r="E379" s="209" t="s">
        <v>1068</v>
      </c>
      <c r="F379" s="195" t="s">
        <v>44</v>
      </c>
      <c r="G379" s="214">
        <v>1</v>
      </c>
      <c r="H379" s="214">
        <v>62.98</v>
      </c>
      <c r="I379" s="215">
        <f>H379*J7+H379</f>
        <v>82.661249999999995</v>
      </c>
      <c r="J379" s="215">
        <f t="shared" si="17"/>
        <v>82.661249999999995</v>
      </c>
    </row>
    <row r="380" spans="1:10" s="169" customFormat="1" ht="18.75" customHeight="1" outlineLevel="1">
      <c r="A380" s="122"/>
      <c r="B380" s="195" t="s">
        <v>619</v>
      </c>
      <c r="C380" s="195">
        <v>89707</v>
      </c>
      <c r="D380" s="195" t="s">
        <v>1105</v>
      </c>
      <c r="E380" s="209" t="s">
        <v>621</v>
      </c>
      <c r="F380" s="195" t="s">
        <v>44</v>
      </c>
      <c r="G380" s="214">
        <v>21</v>
      </c>
      <c r="H380" s="214">
        <v>25.79</v>
      </c>
      <c r="I380" s="215">
        <f>H380*J7+H380</f>
        <v>33.849374999999995</v>
      </c>
      <c r="J380" s="215">
        <f t="shared" si="17"/>
        <v>710.83687499999985</v>
      </c>
    </row>
    <row r="381" spans="1:10" s="169" customFormat="1" ht="18.75" customHeight="1" outlineLevel="1">
      <c r="A381" s="122"/>
      <c r="B381" s="195" t="s">
        <v>620</v>
      </c>
      <c r="C381" s="195">
        <v>89708</v>
      </c>
      <c r="D381" s="195" t="s">
        <v>1105</v>
      </c>
      <c r="E381" s="209" t="s">
        <v>623</v>
      </c>
      <c r="F381" s="195" t="s">
        <v>44</v>
      </c>
      <c r="G381" s="214">
        <v>2</v>
      </c>
      <c r="H381" s="214">
        <v>60.19</v>
      </c>
      <c r="I381" s="215">
        <f>H381*J7+H381</f>
        <v>78.999375000000001</v>
      </c>
      <c r="J381" s="215">
        <f t="shared" si="17"/>
        <v>157.99875</v>
      </c>
    </row>
    <row r="382" spans="1:10" s="169" customFormat="1" ht="18.75" customHeight="1" outlineLevel="1">
      <c r="A382" s="122"/>
      <c r="B382" s="195" t="s">
        <v>622</v>
      </c>
      <c r="C382" s="195">
        <v>98102</v>
      </c>
      <c r="D382" s="195" t="s">
        <v>1105</v>
      </c>
      <c r="E382" s="209" t="s">
        <v>940</v>
      </c>
      <c r="F382" s="195" t="s">
        <v>44</v>
      </c>
      <c r="G382" s="214">
        <v>7</v>
      </c>
      <c r="H382" s="214">
        <v>116.74</v>
      </c>
      <c r="I382" s="215">
        <f>H382*J7+H382</f>
        <v>153.22125</v>
      </c>
      <c r="J382" s="215">
        <f t="shared" si="17"/>
        <v>1072.5487499999999</v>
      </c>
    </row>
    <row r="383" spans="1:10" s="169" customFormat="1" ht="18.75" customHeight="1" outlineLevel="1">
      <c r="A383" s="122"/>
      <c r="B383" s="195" t="s">
        <v>624</v>
      </c>
      <c r="C383" s="195" t="s">
        <v>360</v>
      </c>
      <c r="D383" s="195" t="s">
        <v>65</v>
      </c>
      <c r="E383" s="209" t="s">
        <v>626</v>
      </c>
      <c r="F383" s="195" t="s">
        <v>44</v>
      </c>
      <c r="G383" s="214">
        <v>17</v>
      </c>
      <c r="H383" s="214">
        <v>267.58</v>
      </c>
      <c r="I383" s="215">
        <f>H383*J7+H383</f>
        <v>351.19874999999996</v>
      </c>
      <c r="J383" s="215">
        <f t="shared" si="17"/>
        <v>5970.3787499999989</v>
      </c>
    </row>
    <row r="384" spans="1:10" s="169" customFormat="1" ht="18.75" customHeight="1" outlineLevel="1">
      <c r="A384" s="122"/>
      <c r="B384" s="195" t="s">
        <v>625</v>
      </c>
      <c r="C384" s="195">
        <v>89710</v>
      </c>
      <c r="D384" s="195" t="s">
        <v>1105</v>
      </c>
      <c r="E384" s="209" t="s">
        <v>629</v>
      </c>
      <c r="F384" s="195" t="s">
        <v>44</v>
      </c>
      <c r="G384" s="214">
        <v>19</v>
      </c>
      <c r="H384" s="214">
        <v>9.8000000000000007</v>
      </c>
      <c r="I384" s="215">
        <f>H384*J7+H384</f>
        <v>12.862500000000001</v>
      </c>
      <c r="J384" s="215">
        <f t="shared" si="17"/>
        <v>244.38750000000002</v>
      </c>
    </row>
    <row r="385" spans="1:10" s="169" customFormat="1" ht="18.75" customHeight="1" outlineLevel="1">
      <c r="A385" s="122"/>
      <c r="B385" s="195" t="s">
        <v>627</v>
      </c>
      <c r="C385" s="195">
        <v>89710</v>
      </c>
      <c r="D385" s="195" t="s">
        <v>1105</v>
      </c>
      <c r="E385" s="209" t="s">
        <v>838</v>
      </c>
      <c r="F385" s="195" t="s">
        <v>44</v>
      </c>
      <c r="G385" s="214">
        <v>3</v>
      </c>
      <c r="H385" s="214">
        <v>9.8000000000000007</v>
      </c>
      <c r="I385" s="215">
        <f>H385*J7+H385</f>
        <v>12.862500000000001</v>
      </c>
      <c r="J385" s="215">
        <f t="shared" si="17"/>
        <v>38.587500000000006</v>
      </c>
    </row>
    <row r="386" spans="1:10" s="169" customFormat="1" ht="18.75" customHeight="1" outlineLevel="1">
      <c r="A386" s="122"/>
      <c r="B386" s="195" t="s">
        <v>628</v>
      </c>
      <c r="C386" s="195"/>
      <c r="D386" s="195" t="s">
        <v>492</v>
      </c>
      <c r="E386" s="209" t="s">
        <v>630</v>
      </c>
      <c r="F386" s="195" t="s">
        <v>44</v>
      </c>
      <c r="G386" s="214">
        <v>6</v>
      </c>
      <c r="H386" s="214">
        <v>197.85</v>
      </c>
      <c r="I386" s="215">
        <f>H386*J7+H386</f>
        <v>259.67812500000002</v>
      </c>
      <c r="J386" s="215">
        <f t="shared" si="17"/>
        <v>1558.0687500000001</v>
      </c>
    </row>
    <row r="387" spans="1:10" s="169" customFormat="1" ht="18.75" customHeight="1" outlineLevel="1">
      <c r="A387" s="122"/>
      <c r="B387" s="195" t="s">
        <v>631</v>
      </c>
      <c r="C387" s="195" t="s">
        <v>1093</v>
      </c>
      <c r="D387" s="195" t="s">
        <v>65</v>
      </c>
      <c r="E387" s="209" t="s">
        <v>632</v>
      </c>
      <c r="F387" s="195" t="s">
        <v>44</v>
      </c>
      <c r="G387" s="214">
        <v>17</v>
      </c>
      <c r="H387" s="214">
        <v>6.67</v>
      </c>
      <c r="I387" s="215">
        <f>H387*J7+H387</f>
        <v>8.7543749999999996</v>
      </c>
      <c r="J387" s="215">
        <f t="shared" si="17"/>
        <v>148.824375</v>
      </c>
    </row>
    <row r="388" spans="1:10" s="169" customFormat="1" ht="18.75" customHeight="1" outlineLevel="1">
      <c r="A388" s="122"/>
      <c r="B388" s="195" t="s">
        <v>634</v>
      </c>
      <c r="C388" s="195" t="s">
        <v>1094</v>
      </c>
      <c r="D388" s="195" t="s">
        <v>65</v>
      </c>
      <c r="E388" s="209" t="s">
        <v>633</v>
      </c>
      <c r="F388" s="195" t="s">
        <v>44</v>
      </c>
      <c r="G388" s="214">
        <v>20</v>
      </c>
      <c r="H388" s="214">
        <v>7.85</v>
      </c>
      <c r="I388" s="215">
        <f>H388*J7+H388</f>
        <v>10.303125</v>
      </c>
      <c r="J388" s="215">
        <f t="shared" si="17"/>
        <v>206.0625</v>
      </c>
    </row>
    <row r="389" spans="1:10" s="169" customFormat="1" ht="18.75" customHeight="1" outlineLevel="1">
      <c r="A389" s="122"/>
      <c r="B389" s="195" t="s">
        <v>635</v>
      </c>
      <c r="C389" s="195"/>
      <c r="D389" s="195" t="s">
        <v>492</v>
      </c>
      <c r="E389" s="209" t="s">
        <v>1102</v>
      </c>
      <c r="F389" s="195" t="s">
        <v>44</v>
      </c>
      <c r="G389" s="214">
        <v>1</v>
      </c>
      <c r="H389" s="214">
        <v>6146</v>
      </c>
      <c r="I389" s="215">
        <f>H389*J7+H389</f>
        <v>8066.625</v>
      </c>
      <c r="J389" s="215">
        <f t="shared" si="17"/>
        <v>8066.625</v>
      </c>
    </row>
    <row r="390" spans="1:10" s="169" customFormat="1" ht="18.75" customHeight="1" outlineLevel="1">
      <c r="A390" s="122"/>
      <c r="B390" s="195" t="s">
        <v>837</v>
      </c>
      <c r="C390" s="195"/>
      <c r="D390" s="195" t="s">
        <v>492</v>
      </c>
      <c r="E390" s="209" t="s">
        <v>1101</v>
      </c>
      <c r="F390" s="195" t="s">
        <v>44</v>
      </c>
      <c r="G390" s="214">
        <v>1</v>
      </c>
      <c r="H390" s="214">
        <v>5164</v>
      </c>
      <c r="I390" s="215">
        <f>H390*J7+H390</f>
        <v>6777.75</v>
      </c>
      <c r="J390" s="215">
        <f t="shared" si="17"/>
        <v>6777.75</v>
      </c>
    </row>
    <row r="391" spans="1:10" s="169" customFormat="1" ht="18.75" customHeight="1" outlineLevel="1">
      <c r="A391" s="122"/>
      <c r="B391" s="170"/>
      <c r="C391" s="171"/>
      <c r="D391" s="171"/>
      <c r="E391" s="171"/>
      <c r="F391" s="171"/>
      <c r="G391" s="194" t="s">
        <v>117</v>
      </c>
      <c r="H391" s="194"/>
      <c r="I391" s="127"/>
      <c r="J391" s="180">
        <f>SUM(J350:J390)</f>
        <v>71380.128749999974</v>
      </c>
    </row>
    <row r="392" spans="1:10" s="169" customFormat="1" ht="18.75" customHeight="1">
      <c r="A392" s="122"/>
      <c r="B392" s="122"/>
      <c r="C392" s="122"/>
      <c r="D392" s="122"/>
      <c r="E392" s="124"/>
      <c r="F392" s="122"/>
      <c r="G392" s="153"/>
      <c r="H392" s="152"/>
      <c r="I392" s="121"/>
      <c r="J392" s="176"/>
    </row>
    <row r="393" spans="1:10" s="169" customFormat="1" ht="18.75" customHeight="1">
      <c r="A393" s="122"/>
      <c r="B393" s="147">
        <v>15</v>
      </c>
      <c r="C393" s="147"/>
      <c r="D393" s="147"/>
      <c r="E393" s="130" t="s">
        <v>512</v>
      </c>
      <c r="F393" s="130"/>
      <c r="G393" s="193"/>
      <c r="H393" s="193"/>
      <c r="I393" s="130"/>
      <c r="J393" s="177"/>
    </row>
    <row r="394" spans="1:10" ht="20.100000000000001" customHeight="1" outlineLevel="1">
      <c r="B394" s="195" t="s">
        <v>25</v>
      </c>
      <c r="C394" s="106">
        <v>95470</v>
      </c>
      <c r="D394" s="195" t="s">
        <v>1105</v>
      </c>
      <c r="E394" s="209" t="s">
        <v>944</v>
      </c>
      <c r="F394" s="195" t="s">
        <v>44</v>
      </c>
      <c r="G394" s="214">
        <v>6</v>
      </c>
      <c r="H394" s="214">
        <v>197.3</v>
      </c>
      <c r="I394" s="215">
        <f>H394*J7+H394</f>
        <v>258.95625000000001</v>
      </c>
      <c r="J394" s="215">
        <f>G394*I394</f>
        <v>1553.7375000000002</v>
      </c>
    </row>
    <row r="395" spans="1:10" ht="30" customHeight="1" outlineLevel="1">
      <c r="B395" s="195" t="s">
        <v>26</v>
      </c>
      <c r="C395" s="37">
        <v>100848</v>
      </c>
      <c r="D395" s="195" t="s">
        <v>1105</v>
      </c>
      <c r="E395" s="209" t="s">
        <v>1112</v>
      </c>
      <c r="F395" s="195" t="s">
        <v>44</v>
      </c>
      <c r="G395" s="214">
        <v>18</v>
      </c>
      <c r="H395" s="214">
        <v>345.54</v>
      </c>
      <c r="I395" s="215">
        <f>H395*J7+H395</f>
        <v>453.52125000000001</v>
      </c>
      <c r="J395" s="215">
        <f t="shared" ref="J395:J422" si="18">G395*I395</f>
        <v>8163.3824999999997</v>
      </c>
    </row>
    <row r="396" spans="1:10" ht="30" customHeight="1" outlineLevel="1">
      <c r="B396" s="195" t="s">
        <v>27</v>
      </c>
      <c r="C396" s="195">
        <v>99857</v>
      </c>
      <c r="D396" s="195" t="s">
        <v>1105</v>
      </c>
      <c r="E396" s="211" t="s">
        <v>1113</v>
      </c>
      <c r="F396" s="195" t="s">
        <v>57</v>
      </c>
      <c r="G396" s="214">
        <v>19.399999999999999</v>
      </c>
      <c r="H396" s="214">
        <v>75.67</v>
      </c>
      <c r="I396" s="215">
        <f>H396*J7+H396</f>
        <v>99.31687500000001</v>
      </c>
      <c r="J396" s="215">
        <f t="shared" si="18"/>
        <v>1926.7473750000001</v>
      </c>
    </row>
    <row r="397" spans="1:10" ht="20.100000000000001" customHeight="1" outlineLevel="1">
      <c r="B397" s="195" t="s">
        <v>160</v>
      </c>
      <c r="C397" s="106">
        <v>99635</v>
      </c>
      <c r="D397" s="195" t="s">
        <v>1105</v>
      </c>
      <c r="E397" s="209" t="s">
        <v>864</v>
      </c>
      <c r="F397" s="195" t="s">
        <v>44</v>
      </c>
      <c r="G397" s="214">
        <v>24</v>
      </c>
      <c r="H397" s="214">
        <v>237.54</v>
      </c>
      <c r="I397" s="215">
        <f>H397*J7+H397</f>
        <v>311.77125000000001</v>
      </c>
      <c r="J397" s="215">
        <f t="shared" si="18"/>
        <v>7482.51</v>
      </c>
    </row>
    <row r="398" spans="1:10" ht="20.100000000000001" customHeight="1" outlineLevel="1">
      <c r="B398" s="195" t="s">
        <v>28</v>
      </c>
      <c r="C398" s="195">
        <v>86901</v>
      </c>
      <c r="D398" s="195" t="s">
        <v>1105</v>
      </c>
      <c r="E398" s="209" t="s">
        <v>1077</v>
      </c>
      <c r="F398" s="195" t="s">
        <v>44</v>
      </c>
      <c r="G398" s="214">
        <v>22</v>
      </c>
      <c r="H398" s="214">
        <v>116.16</v>
      </c>
      <c r="I398" s="215">
        <f>H398*J7+H398</f>
        <v>152.45999999999998</v>
      </c>
      <c r="J398" s="215">
        <f t="shared" si="18"/>
        <v>3354.1199999999994</v>
      </c>
    </row>
    <row r="399" spans="1:10" ht="20.100000000000001" customHeight="1" outlineLevel="1">
      <c r="B399" s="195" t="s">
        <v>29</v>
      </c>
      <c r="C399" s="195">
        <v>100852</v>
      </c>
      <c r="D399" s="195" t="s">
        <v>1105</v>
      </c>
      <c r="E399" s="209" t="s">
        <v>848</v>
      </c>
      <c r="F399" s="195" t="s">
        <v>44</v>
      </c>
      <c r="G399" s="214">
        <v>7</v>
      </c>
      <c r="H399" s="214">
        <v>171.74</v>
      </c>
      <c r="I399" s="215">
        <f>H399*J7+H399</f>
        <v>225.40875</v>
      </c>
      <c r="J399" s="215">
        <f t="shared" si="18"/>
        <v>1577.8612499999999</v>
      </c>
    </row>
    <row r="400" spans="1:10" ht="20.100000000000001" customHeight="1" outlineLevel="1">
      <c r="B400" s="195" t="s">
        <v>30</v>
      </c>
      <c r="C400" s="195">
        <v>86900</v>
      </c>
      <c r="D400" s="195" t="s">
        <v>1105</v>
      </c>
      <c r="E400" s="209" t="s">
        <v>849</v>
      </c>
      <c r="F400" s="195" t="s">
        <v>44</v>
      </c>
      <c r="G400" s="214">
        <v>10</v>
      </c>
      <c r="H400" s="214">
        <v>156.74</v>
      </c>
      <c r="I400" s="215">
        <f>H400*J7+H400</f>
        <v>205.72125</v>
      </c>
      <c r="J400" s="215">
        <f t="shared" si="18"/>
        <v>2057.2125000000001</v>
      </c>
    </row>
    <row r="401" spans="2:10" ht="20.100000000000001" customHeight="1" outlineLevel="1">
      <c r="B401" s="195" t="s">
        <v>31</v>
      </c>
      <c r="C401" s="195">
        <v>100852</v>
      </c>
      <c r="D401" s="195" t="s">
        <v>1105</v>
      </c>
      <c r="E401" s="209" t="s">
        <v>847</v>
      </c>
      <c r="F401" s="195" t="s">
        <v>44</v>
      </c>
      <c r="G401" s="214">
        <v>1</v>
      </c>
      <c r="H401" s="214">
        <v>171.74</v>
      </c>
      <c r="I401" s="215">
        <f>H401*J7+H401</f>
        <v>225.40875</v>
      </c>
      <c r="J401" s="215">
        <f t="shared" si="18"/>
        <v>225.40875</v>
      </c>
    </row>
    <row r="402" spans="2:10" ht="20.100000000000001" customHeight="1" outlineLevel="1">
      <c r="B402" s="195" t="s">
        <v>32</v>
      </c>
      <c r="C402" s="195"/>
      <c r="D402" s="195" t="s">
        <v>492</v>
      </c>
      <c r="E402" s="209" t="s">
        <v>636</v>
      </c>
      <c r="F402" s="195" t="s">
        <v>44</v>
      </c>
      <c r="G402" s="214">
        <v>4</v>
      </c>
      <c r="H402" s="214">
        <v>97</v>
      </c>
      <c r="I402" s="215">
        <f>H402*J7+H402</f>
        <v>127.3125</v>
      </c>
      <c r="J402" s="215">
        <f t="shared" si="18"/>
        <v>509.25</v>
      </c>
    </row>
    <row r="403" spans="2:10" ht="30" customHeight="1" outlineLevel="1">
      <c r="B403" s="195" t="s">
        <v>33</v>
      </c>
      <c r="C403" s="195">
        <v>86904</v>
      </c>
      <c r="D403" s="195" t="s">
        <v>1105</v>
      </c>
      <c r="E403" s="209" t="s">
        <v>941</v>
      </c>
      <c r="F403" s="195" t="s">
        <v>44</v>
      </c>
      <c r="G403" s="214">
        <v>4</v>
      </c>
      <c r="H403" s="214">
        <v>125.35</v>
      </c>
      <c r="I403" s="215">
        <f>H403*J7+H403</f>
        <v>164.52187499999999</v>
      </c>
      <c r="J403" s="215">
        <f t="shared" si="18"/>
        <v>658.08749999999998</v>
      </c>
    </row>
    <row r="404" spans="2:10" ht="20.100000000000001" customHeight="1" outlineLevel="1">
      <c r="B404" s="195" t="s">
        <v>489</v>
      </c>
      <c r="C404" s="195">
        <v>86904</v>
      </c>
      <c r="D404" s="195" t="s">
        <v>1105</v>
      </c>
      <c r="E404" s="209" t="s">
        <v>945</v>
      </c>
      <c r="F404" s="195" t="s">
        <v>44</v>
      </c>
      <c r="G404" s="214">
        <v>6</v>
      </c>
      <c r="H404" s="214">
        <v>125.35</v>
      </c>
      <c r="I404" s="215">
        <f>H404*J7+H404</f>
        <v>164.52187499999999</v>
      </c>
      <c r="J404" s="215">
        <f t="shared" si="18"/>
        <v>987.13124999999991</v>
      </c>
    </row>
    <row r="405" spans="2:10" ht="30" customHeight="1" outlineLevel="1">
      <c r="B405" s="195" t="s">
        <v>637</v>
      </c>
      <c r="C405" s="195">
        <v>86872</v>
      </c>
      <c r="D405" s="195" t="s">
        <v>1105</v>
      </c>
      <c r="E405" s="209" t="s">
        <v>946</v>
      </c>
      <c r="F405" s="195" t="s">
        <v>44</v>
      </c>
      <c r="G405" s="214">
        <v>7</v>
      </c>
      <c r="H405" s="214">
        <v>688.15</v>
      </c>
      <c r="I405" s="215">
        <f>H405*J7+H405</f>
        <v>903.19687499999998</v>
      </c>
      <c r="J405" s="215">
        <f t="shared" si="18"/>
        <v>6322.3781250000002</v>
      </c>
    </row>
    <row r="406" spans="2:10" ht="20.100000000000001" customHeight="1" outlineLevel="1">
      <c r="B406" s="195" t="s">
        <v>839</v>
      </c>
      <c r="C406" s="195">
        <v>100860</v>
      </c>
      <c r="D406" s="195" t="s">
        <v>1105</v>
      </c>
      <c r="E406" s="209" t="s">
        <v>947</v>
      </c>
      <c r="F406" s="195" t="s">
        <v>44</v>
      </c>
      <c r="G406" s="214">
        <v>13</v>
      </c>
      <c r="H406" s="214">
        <v>68.790000000000006</v>
      </c>
      <c r="I406" s="215">
        <f>H406*J7+H406</f>
        <v>90.286875000000009</v>
      </c>
      <c r="J406" s="215">
        <f t="shared" si="18"/>
        <v>1173.7293750000001</v>
      </c>
    </row>
    <row r="407" spans="2:10" ht="20.100000000000001" customHeight="1" outlineLevel="1">
      <c r="B407" s="195" t="s">
        <v>638</v>
      </c>
      <c r="C407" s="195">
        <v>95544</v>
      </c>
      <c r="D407" s="195" t="s">
        <v>1105</v>
      </c>
      <c r="E407" s="209" t="s">
        <v>943</v>
      </c>
      <c r="F407" s="195" t="s">
        <v>44</v>
      </c>
      <c r="G407" s="214">
        <v>18</v>
      </c>
      <c r="H407" s="214">
        <v>31.96</v>
      </c>
      <c r="I407" s="215">
        <f>H407*J7+H407</f>
        <v>41.947500000000005</v>
      </c>
      <c r="J407" s="215">
        <f t="shared" si="18"/>
        <v>755.05500000000006</v>
      </c>
    </row>
    <row r="408" spans="2:10" ht="20.100000000000001" customHeight="1" outlineLevel="1">
      <c r="B408" s="195" t="s">
        <v>639</v>
      </c>
      <c r="C408" s="195">
        <v>95547</v>
      </c>
      <c r="D408" s="195" t="s">
        <v>1105</v>
      </c>
      <c r="E408" s="209" t="s">
        <v>640</v>
      </c>
      <c r="F408" s="195" t="s">
        <v>44</v>
      </c>
      <c r="G408" s="214">
        <v>4</v>
      </c>
      <c r="H408" s="214">
        <v>42.95</v>
      </c>
      <c r="I408" s="215">
        <f>H408*J7+H408</f>
        <v>56.371875000000003</v>
      </c>
      <c r="J408" s="215">
        <f t="shared" si="18"/>
        <v>225.48750000000001</v>
      </c>
    </row>
    <row r="409" spans="2:10" ht="20.100000000000001" customHeight="1" outlineLevel="1">
      <c r="B409" s="195" t="s">
        <v>641</v>
      </c>
      <c r="C409" s="37" t="s">
        <v>358</v>
      </c>
      <c r="D409" s="154" t="s">
        <v>65</v>
      </c>
      <c r="E409" s="209" t="s">
        <v>950</v>
      </c>
      <c r="F409" s="195" t="s">
        <v>44</v>
      </c>
      <c r="G409" s="214">
        <v>18</v>
      </c>
      <c r="H409" s="214">
        <v>135.01</v>
      </c>
      <c r="I409" s="215">
        <f>H409*J7+H409</f>
        <v>177.200625</v>
      </c>
      <c r="J409" s="215">
        <f t="shared" si="18"/>
        <v>3189.6112499999999</v>
      </c>
    </row>
    <row r="410" spans="2:10" ht="20.100000000000001" customHeight="1" outlineLevel="1">
      <c r="B410" s="195" t="s">
        <v>642</v>
      </c>
      <c r="C410" s="195" t="s">
        <v>359</v>
      </c>
      <c r="D410" s="195" t="s">
        <v>65</v>
      </c>
      <c r="E410" s="209" t="s">
        <v>948</v>
      </c>
      <c r="F410" s="195" t="s">
        <v>44</v>
      </c>
      <c r="G410" s="214">
        <v>2</v>
      </c>
      <c r="H410" s="214">
        <v>174</v>
      </c>
      <c r="I410" s="215">
        <f>H410*J7+H410</f>
        <v>228.375</v>
      </c>
      <c r="J410" s="215">
        <f t="shared" si="18"/>
        <v>456.75</v>
      </c>
    </row>
    <row r="411" spans="2:10" ht="20.100000000000001" customHeight="1" outlineLevel="1">
      <c r="B411" s="195" t="s">
        <v>643</v>
      </c>
      <c r="C411" s="195" t="s">
        <v>359</v>
      </c>
      <c r="D411" s="195" t="s">
        <v>65</v>
      </c>
      <c r="E411" s="209" t="s">
        <v>949</v>
      </c>
      <c r="F411" s="195" t="s">
        <v>44</v>
      </c>
      <c r="G411" s="214">
        <v>4</v>
      </c>
      <c r="H411" s="214">
        <v>174</v>
      </c>
      <c r="I411" s="215">
        <f>H411*J7+H411</f>
        <v>228.375</v>
      </c>
      <c r="J411" s="215">
        <f t="shared" si="18"/>
        <v>913.5</v>
      </c>
    </row>
    <row r="412" spans="2:10" ht="20.100000000000001" customHeight="1" outlineLevel="1">
      <c r="B412" s="195" t="s">
        <v>840</v>
      </c>
      <c r="C412" s="195">
        <v>86909</v>
      </c>
      <c r="D412" s="195" t="s">
        <v>1105</v>
      </c>
      <c r="E412" s="209" t="s">
        <v>951</v>
      </c>
      <c r="F412" s="195" t="s">
        <v>44</v>
      </c>
      <c r="G412" s="214">
        <v>15</v>
      </c>
      <c r="H412" s="214">
        <v>95.64</v>
      </c>
      <c r="I412" s="215">
        <f>H412*J7+H412</f>
        <v>125.5275</v>
      </c>
      <c r="J412" s="215">
        <f t="shared" si="18"/>
        <v>1882.9125000000001</v>
      </c>
    </row>
    <row r="413" spans="2:10" ht="20.100000000000001" customHeight="1" outlineLevel="1">
      <c r="B413" s="195" t="s">
        <v>644</v>
      </c>
      <c r="C413" s="195">
        <v>86916</v>
      </c>
      <c r="D413" s="195" t="s">
        <v>1105</v>
      </c>
      <c r="E413" s="209" t="s">
        <v>952</v>
      </c>
      <c r="F413" s="195" t="s">
        <v>44</v>
      </c>
      <c r="G413" s="214">
        <v>14</v>
      </c>
      <c r="H413" s="214">
        <v>33.090000000000003</v>
      </c>
      <c r="I413" s="215">
        <f>H413*J7+H413</f>
        <v>43.430625000000006</v>
      </c>
      <c r="J413" s="215">
        <f t="shared" si="18"/>
        <v>608.02875000000006</v>
      </c>
    </row>
    <row r="414" spans="2:10" ht="20.100000000000001" customHeight="1" outlineLevel="1">
      <c r="B414" s="195" t="s">
        <v>645</v>
      </c>
      <c r="C414" s="195">
        <v>86906</v>
      </c>
      <c r="D414" s="195" t="s">
        <v>1105</v>
      </c>
      <c r="E414" s="209" t="s">
        <v>953</v>
      </c>
      <c r="F414" s="195" t="s">
        <v>44</v>
      </c>
      <c r="G414" s="214">
        <v>28</v>
      </c>
      <c r="H414" s="214">
        <v>47.77</v>
      </c>
      <c r="I414" s="215">
        <f>H414*J7+H414</f>
        <v>62.698125000000005</v>
      </c>
      <c r="J414" s="215">
        <f t="shared" si="18"/>
        <v>1755.5475000000001</v>
      </c>
    </row>
    <row r="415" spans="2:10" ht="20.100000000000001" customHeight="1" outlineLevel="1">
      <c r="B415" s="195" t="s">
        <v>646</v>
      </c>
      <c r="C415" s="195">
        <v>86906</v>
      </c>
      <c r="D415" s="195" t="s">
        <v>1105</v>
      </c>
      <c r="E415" s="209" t="s">
        <v>647</v>
      </c>
      <c r="F415" s="195" t="s">
        <v>44</v>
      </c>
      <c r="G415" s="214">
        <v>4</v>
      </c>
      <c r="H415" s="214">
        <v>47.77</v>
      </c>
      <c r="I415" s="215">
        <f>H415*J7+H415</f>
        <v>62.698125000000005</v>
      </c>
      <c r="J415" s="215">
        <f t="shared" si="18"/>
        <v>250.79250000000002</v>
      </c>
    </row>
    <row r="416" spans="2:10" ht="20.100000000000001" customHeight="1" outlineLevel="1">
      <c r="B416" s="195" t="s">
        <v>648</v>
      </c>
      <c r="C416" s="195">
        <v>95547</v>
      </c>
      <c r="D416" s="195" t="s">
        <v>1105</v>
      </c>
      <c r="E416" s="209" t="s">
        <v>954</v>
      </c>
      <c r="F416" s="195" t="s">
        <v>44</v>
      </c>
      <c r="G416" s="214">
        <v>23</v>
      </c>
      <c r="H416" s="214">
        <v>42.95</v>
      </c>
      <c r="I416" s="215">
        <f>H416*J7+H416</f>
        <v>56.371875000000003</v>
      </c>
      <c r="J416" s="215">
        <f t="shared" si="18"/>
        <v>1296.5531250000001</v>
      </c>
    </row>
    <row r="417" spans="2:10" ht="20.100000000000001" customHeight="1" outlineLevel="1">
      <c r="B417" s="195" t="s">
        <v>649</v>
      </c>
      <c r="C417" s="195">
        <v>95547</v>
      </c>
      <c r="D417" s="195" t="s">
        <v>1105</v>
      </c>
      <c r="E417" s="209" t="s">
        <v>955</v>
      </c>
      <c r="F417" s="195" t="s">
        <v>44</v>
      </c>
      <c r="G417" s="214">
        <v>23</v>
      </c>
      <c r="H417" s="214">
        <v>42.95</v>
      </c>
      <c r="I417" s="215">
        <f>H417*J7+H417</f>
        <v>56.371875000000003</v>
      </c>
      <c r="J417" s="215">
        <f t="shared" si="18"/>
        <v>1296.5531250000001</v>
      </c>
    </row>
    <row r="418" spans="2:10" ht="20.100000000000001" customHeight="1" outlineLevel="1">
      <c r="B418" s="195" t="s">
        <v>650</v>
      </c>
      <c r="C418" s="195"/>
      <c r="D418" s="195" t="s">
        <v>492</v>
      </c>
      <c r="E418" s="209" t="s">
        <v>942</v>
      </c>
      <c r="F418" s="195" t="s">
        <v>44</v>
      </c>
      <c r="G418" s="214">
        <v>211</v>
      </c>
      <c r="H418" s="214">
        <v>52.9</v>
      </c>
      <c r="I418" s="215">
        <f>H418*J7+H418</f>
        <v>69.431250000000006</v>
      </c>
      <c r="J418" s="215">
        <f t="shared" si="18"/>
        <v>14649.993750000001</v>
      </c>
    </row>
    <row r="419" spans="2:10" ht="20.100000000000001" customHeight="1" outlineLevel="1">
      <c r="B419" s="195" t="s">
        <v>651</v>
      </c>
      <c r="C419" s="37">
        <v>100868</v>
      </c>
      <c r="D419" s="195" t="s">
        <v>1105</v>
      </c>
      <c r="E419" s="209" t="s">
        <v>956</v>
      </c>
      <c r="F419" s="195" t="s">
        <v>44</v>
      </c>
      <c r="G419" s="214">
        <v>9</v>
      </c>
      <c r="H419" s="214">
        <v>287.25</v>
      </c>
      <c r="I419" s="215">
        <f>H419*J7+H419</f>
        <v>377.015625</v>
      </c>
      <c r="J419" s="215">
        <f t="shared" si="18"/>
        <v>3393.140625</v>
      </c>
    </row>
    <row r="420" spans="2:10" ht="20.100000000000001" customHeight="1" outlineLevel="1">
      <c r="B420" s="195" t="s">
        <v>841</v>
      </c>
      <c r="C420" s="37">
        <v>100867</v>
      </c>
      <c r="D420" s="195" t="s">
        <v>1105</v>
      </c>
      <c r="E420" s="209" t="s">
        <v>957</v>
      </c>
      <c r="F420" s="195" t="s">
        <v>44</v>
      </c>
      <c r="G420" s="214">
        <v>6</v>
      </c>
      <c r="H420" s="214">
        <v>276.82</v>
      </c>
      <c r="I420" s="215">
        <f>H420*J7+H420</f>
        <v>363.32624999999996</v>
      </c>
      <c r="J420" s="215">
        <f t="shared" si="18"/>
        <v>2179.9574999999995</v>
      </c>
    </row>
    <row r="421" spans="2:10" ht="20.100000000000001" customHeight="1" outlineLevel="1">
      <c r="B421" s="195" t="s">
        <v>842</v>
      </c>
      <c r="C421" s="37">
        <v>100866</v>
      </c>
      <c r="D421" s="195" t="s">
        <v>1105</v>
      </c>
      <c r="E421" s="209" t="s">
        <v>958</v>
      </c>
      <c r="F421" s="195" t="s">
        <v>44</v>
      </c>
      <c r="G421" s="214">
        <v>14</v>
      </c>
      <c r="H421" s="214">
        <v>261.14</v>
      </c>
      <c r="I421" s="215">
        <f>H421*J7+H421</f>
        <v>342.74624999999997</v>
      </c>
      <c r="J421" s="215">
        <f t="shared" si="18"/>
        <v>4798.4474999999993</v>
      </c>
    </row>
    <row r="422" spans="2:10" ht="20.100000000000001" customHeight="1" outlineLevel="1">
      <c r="B422" s="195" t="s">
        <v>652</v>
      </c>
      <c r="C422" s="195">
        <v>100875</v>
      </c>
      <c r="D422" s="195" t="s">
        <v>1105</v>
      </c>
      <c r="E422" s="211" t="s">
        <v>1096</v>
      </c>
      <c r="F422" s="195" t="s">
        <v>44</v>
      </c>
      <c r="G422" s="214">
        <v>1</v>
      </c>
      <c r="H422" s="214">
        <v>886.1</v>
      </c>
      <c r="I422" s="215">
        <f>H422*J7+H422</f>
        <v>1163.0062499999999</v>
      </c>
      <c r="J422" s="215">
        <f t="shared" si="18"/>
        <v>1163.0062499999999</v>
      </c>
    </row>
    <row r="423" spans="2:10" ht="18.75" customHeight="1" outlineLevel="1">
      <c r="B423" s="170"/>
      <c r="C423" s="171"/>
      <c r="D423" s="171"/>
      <c r="E423" s="171"/>
      <c r="F423" s="171"/>
      <c r="G423" s="194" t="s">
        <v>117</v>
      </c>
      <c r="H423" s="194"/>
      <c r="I423" s="127"/>
      <c r="J423" s="180">
        <f>SUM(J394:J422)</f>
        <v>74806.893000000011</v>
      </c>
    </row>
    <row r="424" spans="2:10" ht="18.75" customHeight="1">
      <c r="B424" s="111"/>
      <c r="C424" s="111"/>
      <c r="D424" s="111"/>
      <c r="E424" s="111"/>
      <c r="F424" s="111"/>
      <c r="G424" s="111"/>
      <c r="H424" s="104"/>
      <c r="I424" s="111"/>
      <c r="J424" s="105"/>
    </row>
    <row r="425" spans="2:10" ht="18.75" customHeight="1">
      <c r="B425" s="147">
        <v>16</v>
      </c>
      <c r="C425" s="193"/>
      <c r="D425" s="193"/>
      <c r="E425" s="130" t="s">
        <v>653</v>
      </c>
      <c r="F425" s="130"/>
      <c r="G425" s="193"/>
      <c r="H425" s="193"/>
      <c r="I425" s="130"/>
      <c r="J425" s="177"/>
    </row>
    <row r="426" spans="2:10" ht="18.75" customHeight="1" outlineLevel="1">
      <c r="B426" s="195" t="s">
        <v>135</v>
      </c>
      <c r="C426" s="195">
        <v>94970</v>
      </c>
      <c r="D426" s="195" t="s">
        <v>1105</v>
      </c>
      <c r="E426" s="211" t="s">
        <v>654</v>
      </c>
      <c r="F426" s="195" t="s">
        <v>47</v>
      </c>
      <c r="G426" s="214">
        <v>2.44</v>
      </c>
      <c r="H426" s="214">
        <v>325.25</v>
      </c>
      <c r="I426" s="215">
        <f>H426*J7+H426</f>
        <v>426.890625</v>
      </c>
      <c r="J426" s="215">
        <f>G426*I426</f>
        <v>1041.6131250000001</v>
      </c>
    </row>
    <row r="427" spans="2:10" ht="18.75" customHeight="1" outlineLevel="1">
      <c r="B427" s="195" t="s">
        <v>136</v>
      </c>
      <c r="C427" s="213"/>
      <c r="D427" s="195" t="s">
        <v>492</v>
      </c>
      <c r="E427" s="211" t="s">
        <v>1111</v>
      </c>
      <c r="F427" s="195" t="s">
        <v>49</v>
      </c>
      <c r="G427" s="214">
        <v>0.24</v>
      </c>
      <c r="H427" s="214">
        <v>485.3</v>
      </c>
      <c r="I427" s="215">
        <f>H427*J7+H427</f>
        <v>636.95624999999995</v>
      </c>
      <c r="J427" s="215">
        <f t="shared" ref="J427:J435" si="19">G427*I427</f>
        <v>152.86949999999999</v>
      </c>
    </row>
    <row r="428" spans="2:10" ht="18.75" customHeight="1" outlineLevel="1">
      <c r="B428" s="195" t="s">
        <v>137</v>
      </c>
      <c r="C428" s="195">
        <v>92688</v>
      </c>
      <c r="D428" s="195" t="s">
        <v>1105</v>
      </c>
      <c r="E428" s="211" t="s">
        <v>655</v>
      </c>
      <c r="F428" s="195" t="s">
        <v>57</v>
      </c>
      <c r="G428" s="214">
        <v>45.8</v>
      </c>
      <c r="H428" s="214">
        <v>30.17</v>
      </c>
      <c r="I428" s="215">
        <f>H428*J7+H428</f>
        <v>39.598125000000003</v>
      </c>
      <c r="J428" s="215">
        <f t="shared" si="19"/>
        <v>1813.5941250000001</v>
      </c>
    </row>
    <row r="429" spans="2:10" ht="18.75" customHeight="1" outlineLevel="1">
      <c r="B429" s="195" t="s">
        <v>138</v>
      </c>
      <c r="C429" s="195"/>
      <c r="D429" s="195" t="s">
        <v>492</v>
      </c>
      <c r="E429" s="211" t="s">
        <v>851</v>
      </c>
      <c r="F429" s="195" t="s">
        <v>57</v>
      </c>
      <c r="G429" s="214">
        <v>45.8</v>
      </c>
      <c r="H429" s="214">
        <v>86</v>
      </c>
      <c r="I429" s="215">
        <f>H429*J7+H429</f>
        <v>112.875</v>
      </c>
      <c r="J429" s="215">
        <f t="shared" si="19"/>
        <v>5169.6749999999993</v>
      </c>
    </row>
    <row r="430" spans="2:10" ht="18.75" customHeight="1" outlineLevel="1">
      <c r="B430" s="195" t="s">
        <v>139</v>
      </c>
      <c r="C430" s="195"/>
      <c r="D430" s="195" t="s">
        <v>492</v>
      </c>
      <c r="E430" s="211" t="s">
        <v>656</v>
      </c>
      <c r="F430" s="195" t="s">
        <v>44</v>
      </c>
      <c r="G430" s="214">
        <v>4</v>
      </c>
      <c r="H430" s="214">
        <v>275</v>
      </c>
      <c r="I430" s="215">
        <f>H430*J7+H430</f>
        <v>360.9375</v>
      </c>
      <c r="J430" s="215">
        <f t="shared" si="19"/>
        <v>1443.75</v>
      </c>
    </row>
    <row r="431" spans="2:10" ht="18.75" customHeight="1" outlineLevel="1">
      <c r="B431" s="195" t="s">
        <v>140</v>
      </c>
      <c r="C431" s="195"/>
      <c r="D431" s="195" t="s">
        <v>492</v>
      </c>
      <c r="E431" s="211" t="s">
        <v>657</v>
      </c>
      <c r="F431" s="195" t="s">
        <v>44</v>
      </c>
      <c r="G431" s="214">
        <v>1</v>
      </c>
      <c r="H431" s="214">
        <v>325</v>
      </c>
      <c r="I431" s="215">
        <f>H431*J7+H431</f>
        <v>426.5625</v>
      </c>
      <c r="J431" s="215">
        <f t="shared" si="19"/>
        <v>426.5625</v>
      </c>
    </row>
    <row r="432" spans="2:10" ht="18.75" customHeight="1" outlineLevel="1">
      <c r="B432" s="195" t="s">
        <v>141</v>
      </c>
      <c r="C432" s="195"/>
      <c r="D432" s="195" t="s">
        <v>492</v>
      </c>
      <c r="E432" s="211" t="s">
        <v>658</v>
      </c>
      <c r="F432" s="195" t="s">
        <v>44</v>
      </c>
      <c r="G432" s="214">
        <v>2</v>
      </c>
      <c r="H432" s="214">
        <v>485</v>
      </c>
      <c r="I432" s="215">
        <f>H432*J7+H432</f>
        <v>636.5625</v>
      </c>
      <c r="J432" s="215">
        <f t="shared" si="19"/>
        <v>1273.125</v>
      </c>
    </row>
    <row r="433" spans="1:10" ht="18.75" customHeight="1" outlineLevel="1">
      <c r="B433" s="195" t="s">
        <v>142</v>
      </c>
      <c r="C433" s="195"/>
      <c r="D433" s="195" t="s">
        <v>492</v>
      </c>
      <c r="E433" s="211" t="s">
        <v>850</v>
      </c>
      <c r="F433" s="195" t="s">
        <v>44</v>
      </c>
      <c r="G433" s="214">
        <v>1</v>
      </c>
      <c r="H433" s="214">
        <v>1500</v>
      </c>
      <c r="I433" s="215">
        <f>H433*J7+H433</f>
        <v>1968.75</v>
      </c>
      <c r="J433" s="215">
        <f t="shared" si="19"/>
        <v>1968.75</v>
      </c>
    </row>
    <row r="434" spans="1:10" ht="18.75" customHeight="1" outlineLevel="1">
      <c r="B434" s="195" t="s">
        <v>167</v>
      </c>
      <c r="C434" s="154"/>
      <c r="D434" s="195" t="s">
        <v>492</v>
      </c>
      <c r="E434" s="113" t="s">
        <v>852</v>
      </c>
      <c r="F434" s="195" t="s">
        <v>44</v>
      </c>
      <c r="G434" s="214">
        <v>1</v>
      </c>
      <c r="H434" s="214">
        <v>26</v>
      </c>
      <c r="I434" s="215">
        <f>H434*J7+H434</f>
        <v>34.125</v>
      </c>
      <c r="J434" s="215">
        <f t="shared" si="19"/>
        <v>34.125</v>
      </c>
    </row>
    <row r="435" spans="1:10" ht="18.75" customHeight="1" outlineLevel="1">
      <c r="B435" s="195" t="s">
        <v>168</v>
      </c>
      <c r="C435" s="154"/>
      <c r="D435" s="195" t="s">
        <v>492</v>
      </c>
      <c r="E435" s="113" t="s">
        <v>853</v>
      </c>
      <c r="F435" s="195" t="s">
        <v>44</v>
      </c>
      <c r="G435" s="214">
        <v>1</v>
      </c>
      <c r="H435" s="214">
        <v>26</v>
      </c>
      <c r="I435" s="215">
        <f>H435*J7+H435</f>
        <v>34.125</v>
      </c>
      <c r="J435" s="215">
        <f t="shared" si="19"/>
        <v>34.125</v>
      </c>
    </row>
    <row r="436" spans="1:10" ht="18.75" customHeight="1" outlineLevel="1">
      <c r="B436" s="170"/>
      <c r="C436" s="171"/>
      <c r="D436" s="171"/>
      <c r="E436" s="171"/>
      <c r="F436" s="171"/>
      <c r="G436" s="194" t="s">
        <v>117</v>
      </c>
      <c r="H436" s="194"/>
      <c r="I436" s="127"/>
      <c r="J436" s="180">
        <f>SUM(J426:J435)</f>
        <v>13358.189249999999</v>
      </c>
    </row>
    <row r="437" spans="1:10" ht="18.75" customHeight="1">
      <c r="B437" s="122"/>
      <c r="C437" s="122"/>
      <c r="D437" s="122"/>
      <c r="G437" s="153"/>
      <c r="H437" s="152"/>
      <c r="J437" s="176"/>
    </row>
    <row r="438" spans="1:10" s="169" customFormat="1" ht="18.75" customHeight="1">
      <c r="A438" s="122"/>
      <c r="B438" s="147">
        <v>17</v>
      </c>
      <c r="C438" s="147"/>
      <c r="D438" s="147"/>
      <c r="E438" s="130" t="s">
        <v>116</v>
      </c>
      <c r="F438" s="130"/>
      <c r="G438" s="177"/>
      <c r="H438" s="193"/>
      <c r="I438" s="130"/>
      <c r="J438" s="177"/>
    </row>
    <row r="439" spans="1:10" s="169" customFormat="1" ht="18.75" customHeight="1" outlineLevel="1">
      <c r="A439" s="122"/>
      <c r="B439" s="195" t="s">
        <v>11</v>
      </c>
      <c r="C439" s="195">
        <v>101909</v>
      </c>
      <c r="D439" s="213" t="s">
        <v>1105</v>
      </c>
      <c r="E439" s="211" t="s">
        <v>659</v>
      </c>
      <c r="F439" s="195" t="s">
        <v>44</v>
      </c>
      <c r="G439" s="214">
        <v>8</v>
      </c>
      <c r="H439" s="214">
        <v>156.66</v>
      </c>
      <c r="I439" s="215">
        <f>H439*J7+H439</f>
        <v>205.61624999999998</v>
      </c>
      <c r="J439" s="215">
        <f>G439*I439</f>
        <v>1644.9299999999998</v>
      </c>
    </row>
    <row r="440" spans="1:10" s="169" customFormat="1" ht="18.75" customHeight="1" outlineLevel="1">
      <c r="A440" s="122"/>
      <c r="B440" s="195" t="s">
        <v>34</v>
      </c>
      <c r="C440" s="195">
        <v>101907</v>
      </c>
      <c r="D440" s="213" t="s">
        <v>1105</v>
      </c>
      <c r="E440" s="211" t="s">
        <v>660</v>
      </c>
      <c r="F440" s="195" t="s">
        <v>44</v>
      </c>
      <c r="G440" s="214">
        <v>2</v>
      </c>
      <c r="H440" s="214">
        <v>436.66</v>
      </c>
      <c r="I440" s="215">
        <f>H440*J7+H440</f>
        <v>573.11625000000004</v>
      </c>
      <c r="J440" s="215">
        <f t="shared" ref="J440:J455" si="20">G440*I440</f>
        <v>1146.2325000000001</v>
      </c>
    </row>
    <row r="441" spans="1:10" s="169" customFormat="1" ht="18.75" customHeight="1" outlineLevel="1">
      <c r="A441" s="122"/>
      <c r="B441" s="195" t="s">
        <v>35</v>
      </c>
      <c r="C441" s="195">
        <v>92353</v>
      </c>
      <c r="D441" s="213" t="s">
        <v>1105</v>
      </c>
      <c r="E441" s="211" t="s">
        <v>661</v>
      </c>
      <c r="F441" s="195" t="s">
        <v>44</v>
      </c>
      <c r="G441" s="214">
        <v>10</v>
      </c>
      <c r="H441" s="214">
        <v>103.16</v>
      </c>
      <c r="I441" s="215">
        <f>H441*J7+H441</f>
        <v>135.39749999999998</v>
      </c>
      <c r="J441" s="215">
        <f t="shared" si="20"/>
        <v>1353.9749999999999</v>
      </c>
    </row>
    <row r="442" spans="1:10" s="169" customFormat="1" ht="18.75" customHeight="1" outlineLevel="1">
      <c r="A442" s="122"/>
      <c r="B442" s="195" t="s">
        <v>101</v>
      </c>
      <c r="C442" s="195">
        <v>92377</v>
      </c>
      <c r="D442" s="213" t="s">
        <v>1105</v>
      </c>
      <c r="E442" s="211" t="s">
        <v>662</v>
      </c>
      <c r="F442" s="195" t="s">
        <v>44</v>
      </c>
      <c r="G442" s="214">
        <v>2</v>
      </c>
      <c r="H442" s="214">
        <v>65.17</v>
      </c>
      <c r="I442" s="215">
        <f>H442*J7+H442</f>
        <v>85.53562500000001</v>
      </c>
      <c r="J442" s="215">
        <f t="shared" si="20"/>
        <v>171.07125000000002</v>
      </c>
    </row>
    <row r="443" spans="1:10" s="169" customFormat="1" ht="18.75" customHeight="1" outlineLevel="1">
      <c r="A443" s="122"/>
      <c r="B443" s="195" t="s">
        <v>102</v>
      </c>
      <c r="C443" s="195">
        <v>92642</v>
      </c>
      <c r="D443" s="213" t="s">
        <v>1105</v>
      </c>
      <c r="E443" s="211" t="s">
        <v>663</v>
      </c>
      <c r="F443" s="195" t="s">
        <v>44</v>
      </c>
      <c r="G443" s="214">
        <v>4</v>
      </c>
      <c r="H443" s="214">
        <v>143.59</v>
      </c>
      <c r="I443" s="215">
        <f>H443*J7+H443</f>
        <v>188.46187500000002</v>
      </c>
      <c r="J443" s="215">
        <f t="shared" si="20"/>
        <v>753.84750000000008</v>
      </c>
    </row>
    <row r="444" spans="1:10" s="169" customFormat="1" ht="18.75" customHeight="1" outlineLevel="1">
      <c r="A444" s="122"/>
      <c r="B444" s="195" t="s">
        <v>103</v>
      </c>
      <c r="C444" s="195">
        <v>92367</v>
      </c>
      <c r="D444" s="213" t="s">
        <v>1105</v>
      </c>
      <c r="E444" s="211" t="s">
        <v>855</v>
      </c>
      <c r="F444" s="195" t="s">
        <v>57</v>
      </c>
      <c r="G444" s="214">
        <v>65</v>
      </c>
      <c r="H444" s="214">
        <v>86.7</v>
      </c>
      <c r="I444" s="215">
        <f>H444*J7+H444</f>
        <v>113.79375</v>
      </c>
      <c r="J444" s="215">
        <f t="shared" si="20"/>
        <v>7396.59375</v>
      </c>
    </row>
    <row r="445" spans="1:10" s="169" customFormat="1" ht="18.75" customHeight="1" outlineLevel="1">
      <c r="A445" s="122"/>
      <c r="B445" s="195" t="s">
        <v>143</v>
      </c>
      <c r="C445" s="195">
        <v>96765</v>
      </c>
      <c r="D445" s="213" t="s">
        <v>1105</v>
      </c>
      <c r="E445" s="211" t="s">
        <v>1097</v>
      </c>
      <c r="F445" s="195" t="s">
        <v>44</v>
      </c>
      <c r="G445" s="214">
        <v>2</v>
      </c>
      <c r="H445" s="214">
        <v>1016.32</v>
      </c>
      <c r="I445" s="215">
        <f>H445*J7+H445</f>
        <v>1333.92</v>
      </c>
      <c r="J445" s="215">
        <f t="shared" si="20"/>
        <v>2667.84</v>
      </c>
    </row>
    <row r="446" spans="1:10" s="169" customFormat="1" ht="18.75" customHeight="1" outlineLevel="1">
      <c r="A446" s="122"/>
      <c r="B446" s="195" t="s">
        <v>664</v>
      </c>
      <c r="C446" s="195">
        <v>101798</v>
      </c>
      <c r="D446" s="213" t="s">
        <v>1105</v>
      </c>
      <c r="E446" s="211" t="s">
        <v>856</v>
      </c>
      <c r="F446" s="195" t="s">
        <v>44</v>
      </c>
      <c r="G446" s="214">
        <v>1</v>
      </c>
      <c r="H446" s="214">
        <v>195.06</v>
      </c>
      <c r="I446" s="215">
        <f>H446*J7+H446</f>
        <v>256.01625000000001</v>
      </c>
      <c r="J446" s="215">
        <f t="shared" si="20"/>
        <v>256.01625000000001</v>
      </c>
    </row>
    <row r="447" spans="1:10" s="169" customFormat="1" ht="18.75" customHeight="1" outlineLevel="1">
      <c r="A447" s="122"/>
      <c r="B447" s="195" t="s">
        <v>665</v>
      </c>
      <c r="C447" s="195">
        <v>94499</v>
      </c>
      <c r="D447" s="213" t="s">
        <v>1105</v>
      </c>
      <c r="E447" s="211" t="s">
        <v>672</v>
      </c>
      <c r="F447" s="195" t="s">
        <v>44</v>
      </c>
      <c r="G447" s="214">
        <v>5</v>
      </c>
      <c r="H447" s="214">
        <v>278.95</v>
      </c>
      <c r="I447" s="215">
        <f>H447*J7+H447</f>
        <v>366.12187499999999</v>
      </c>
      <c r="J447" s="215">
        <f t="shared" si="20"/>
        <v>1830.609375</v>
      </c>
    </row>
    <row r="448" spans="1:10" s="169" customFormat="1" ht="18.75" customHeight="1" outlineLevel="1">
      <c r="A448" s="122"/>
      <c r="B448" s="195" t="s">
        <v>666</v>
      </c>
      <c r="C448" s="195">
        <v>99632</v>
      </c>
      <c r="D448" s="213" t="s">
        <v>1105</v>
      </c>
      <c r="E448" s="211" t="s">
        <v>673</v>
      </c>
      <c r="F448" s="195" t="s">
        <v>44</v>
      </c>
      <c r="G448" s="214">
        <v>3</v>
      </c>
      <c r="H448" s="214">
        <v>140.87</v>
      </c>
      <c r="I448" s="215">
        <f>H448*J7+H448</f>
        <v>184.891875</v>
      </c>
      <c r="J448" s="215">
        <f t="shared" si="20"/>
        <v>554.67562499999997</v>
      </c>
    </row>
    <row r="449" spans="1:10" s="169" customFormat="1" ht="18.75" customHeight="1" outlineLevel="1">
      <c r="A449" s="122"/>
      <c r="B449" s="195" t="s">
        <v>667</v>
      </c>
      <c r="C449" s="195">
        <v>92896</v>
      </c>
      <c r="D449" s="195" t="s">
        <v>1105</v>
      </c>
      <c r="E449" s="211" t="s">
        <v>862</v>
      </c>
      <c r="F449" s="195" t="s">
        <v>44</v>
      </c>
      <c r="G449" s="214">
        <v>4</v>
      </c>
      <c r="H449" s="214">
        <v>149.9</v>
      </c>
      <c r="I449" s="215">
        <f>H449*J7+H449</f>
        <v>196.74375000000001</v>
      </c>
      <c r="J449" s="215">
        <f t="shared" si="20"/>
        <v>786.97500000000002</v>
      </c>
    </row>
    <row r="450" spans="1:10" s="169" customFormat="1" ht="18.75" customHeight="1" outlineLevel="1">
      <c r="A450" s="122"/>
      <c r="B450" s="195" t="s">
        <v>668</v>
      </c>
      <c r="C450" s="216">
        <v>97599</v>
      </c>
      <c r="D450" s="195" t="s">
        <v>1105</v>
      </c>
      <c r="E450" s="211" t="s">
        <v>674</v>
      </c>
      <c r="F450" s="195" t="s">
        <v>44</v>
      </c>
      <c r="G450" s="214">
        <v>57</v>
      </c>
      <c r="H450" s="214">
        <v>31.05</v>
      </c>
      <c r="I450" s="215">
        <f>H450*J7+H450</f>
        <v>40.753124999999997</v>
      </c>
      <c r="J450" s="215">
        <f t="shared" si="20"/>
        <v>2322.9281249999999</v>
      </c>
    </row>
    <row r="451" spans="1:10" s="169" customFormat="1" ht="18.75" customHeight="1" outlineLevel="1">
      <c r="A451" s="122"/>
      <c r="B451" s="195" t="s">
        <v>669</v>
      </c>
      <c r="C451" s="37">
        <v>72947</v>
      </c>
      <c r="D451" s="195" t="s">
        <v>1105</v>
      </c>
      <c r="E451" s="211" t="s">
        <v>895</v>
      </c>
      <c r="F451" s="195" t="s">
        <v>49</v>
      </c>
      <c r="G451" s="214">
        <v>12</v>
      </c>
      <c r="H451" s="214">
        <v>15.85</v>
      </c>
      <c r="I451" s="215">
        <f>H451*J7+H451</f>
        <v>20.803125000000001</v>
      </c>
      <c r="J451" s="215">
        <f t="shared" si="20"/>
        <v>249.63750000000002</v>
      </c>
    </row>
    <row r="452" spans="1:10" s="169" customFormat="1" ht="18.75" customHeight="1" outlineLevel="1">
      <c r="A452" s="122"/>
      <c r="B452" s="195" t="s">
        <v>843</v>
      </c>
      <c r="C452" s="213"/>
      <c r="D452" s="195" t="s">
        <v>492</v>
      </c>
      <c r="E452" s="211" t="s">
        <v>1070</v>
      </c>
      <c r="F452" s="195" t="s">
        <v>44</v>
      </c>
      <c r="G452" s="214">
        <v>2</v>
      </c>
      <c r="H452" s="214">
        <v>2946.53</v>
      </c>
      <c r="I452" s="215">
        <f>H452*J7+H452</f>
        <v>3867.3206250000003</v>
      </c>
      <c r="J452" s="215">
        <f t="shared" si="20"/>
        <v>7734.6412500000006</v>
      </c>
    </row>
    <row r="453" spans="1:10" s="169" customFormat="1" ht="18.75" customHeight="1" outlineLevel="1">
      <c r="A453" s="122"/>
      <c r="B453" s="195" t="s">
        <v>844</v>
      </c>
      <c r="C453" s="213" t="s">
        <v>426</v>
      </c>
      <c r="D453" s="213" t="s">
        <v>65</v>
      </c>
      <c r="E453" s="211" t="s">
        <v>675</v>
      </c>
      <c r="F453" s="195" t="s">
        <v>44</v>
      </c>
      <c r="G453" s="214">
        <v>1</v>
      </c>
      <c r="H453" s="214">
        <v>429.99</v>
      </c>
      <c r="I453" s="215">
        <f>H453*J7+H453</f>
        <v>564.36187500000005</v>
      </c>
      <c r="J453" s="215">
        <f t="shared" si="20"/>
        <v>564.36187500000005</v>
      </c>
    </row>
    <row r="454" spans="1:10" s="169" customFormat="1" ht="18.75" customHeight="1" outlineLevel="1">
      <c r="A454" s="122"/>
      <c r="B454" s="195" t="s">
        <v>670</v>
      </c>
      <c r="C454" s="213" t="s">
        <v>426</v>
      </c>
      <c r="D454" s="213" t="s">
        <v>65</v>
      </c>
      <c r="E454" s="211" t="s">
        <v>863</v>
      </c>
      <c r="F454" s="195" t="s">
        <v>44</v>
      </c>
      <c r="G454" s="214">
        <v>2</v>
      </c>
      <c r="H454" s="214">
        <v>164.58</v>
      </c>
      <c r="I454" s="215">
        <f>H454*J7+H454</f>
        <v>216.01125000000002</v>
      </c>
      <c r="J454" s="215">
        <f t="shared" si="20"/>
        <v>432.02250000000004</v>
      </c>
    </row>
    <row r="455" spans="1:10" s="169" customFormat="1" ht="18.75" customHeight="1" outlineLevel="1">
      <c r="A455" s="122"/>
      <c r="B455" s="195" t="s">
        <v>671</v>
      </c>
      <c r="C455" s="154"/>
      <c r="D455" s="195" t="s">
        <v>492</v>
      </c>
      <c r="E455" s="211" t="s">
        <v>854</v>
      </c>
      <c r="F455" s="195" t="s">
        <v>44</v>
      </c>
      <c r="G455" s="214">
        <v>43</v>
      </c>
      <c r="H455" s="214">
        <v>29.49</v>
      </c>
      <c r="I455" s="215">
        <f>H455*J7+H455</f>
        <v>38.705624999999998</v>
      </c>
      <c r="J455" s="215">
        <f t="shared" si="20"/>
        <v>1664.3418749999998</v>
      </c>
    </row>
    <row r="456" spans="1:10" s="169" customFormat="1" ht="18.75" customHeight="1" outlineLevel="1">
      <c r="A456" s="122"/>
      <c r="B456" s="170"/>
      <c r="C456" s="171"/>
      <c r="D456" s="171"/>
      <c r="E456" s="171"/>
      <c r="F456" s="171"/>
      <c r="G456" s="194" t="s">
        <v>117</v>
      </c>
      <c r="H456" s="194"/>
      <c r="I456" s="127"/>
      <c r="J456" s="180">
        <f>SUM(J439:J455)</f>
        <v>31530.699374999993</v>
      </c>
    </row>
    <row r="457" spans="1:10" s="169" customFormat="1" ht="18.75" customHeight="1">
      <c r="A457" s="122"/>
      <c r="B457" s="122"/>
      <c r="C457" s="122"/>
      <c r="D457" s="122"/>
      <c r="E457" s="124"/>
      <c r="F457" s="122"/>
      <c r="G457" s="153"/>
      <c r="H457" s="152"/>
      <c r="I457" s="121"/>
      <c r="J457" s="176"/>
    </row>
    <row r="458" spans="1:10" s="169" customFormat="1" ht="18.75" customHeight="1">
      <c r="A458" s="122"/>
      <c r="B458" s="147">
        <v>18</v>
      </c>
      <c r="C458" s="147"/>
      <c r="D458" s="147"/>
      <c r="E458" s="130" t="s">
        <v>902</v>
      </c>
      <c r="F458" s="130"/>
      <c r="G458" s="193"/>
      <c r="H458" s="193"/>
      <c r="I458" s="130"/>
      <c r="J458" s="177"/>
    </row>
    <row r="459" spans="1:10" s="169" customFormat="1" ht="18.75" customHeight="1" outlineLevel="1">
      <c r="A459" s="122"/>
      <c r="B459" s="165" t="s">
        <v>144</v>
      </c>
      <c r="C459" s="136"/>
      <c r="D459" s="136"/>
      <c r="E459" s="133" t="s">
        <v>20</v>
      </c>
      <c r="F459" s="132"/>
      <c r="G459" s="3"/>
      <c r="H459" s="214"/>
      <c r="I459" s="215"/>
      <c r="J459" s="215"/>
    </row>
    <row r="460" spans="1:10" s="169" customFormat="1" ht="39.9" customHeight="1" outlineLevel="1">
      <c r="A460" s="122"/>
      <c r="B460" s="137" t="s">
        <v>362</v>
      </c>
      <c r="C460" s="34">
        <v>101875</v>
      </c>
      <c r="D460" s="213" t="s">
        <v>1105</v>
      </c>
      <c r="E460" s="211" t="s">
        <v>873</v>
      </c>
      <c r="F460" s="208" t="s">
        <v>44</v>
      </c>
      <c r="G460" s="214">
        <v>3</v>
      </c>
      <c r="H460" s="214">
        <v>328.57</v>
      </c>
      <c r="I460" s="215">
        <f>H460*J7+H460</f>
        <v>431.24812499999996</v>
      </c>
      <c r="J460" s="215">
        <f>G460*I460</f>
        <v>1293.7443749999998</v>
      </c>
    </row>
    <row r="461" spans="1:10" s="169" customFormat="1" ht="39.9" customHeight="1" outlineLevel="1">
      <c r="A461" s="122"/>
      <c r="B461" s="137" t="s">
        <v>363</v>
      </c>
      <c r="C461" s="213">
        <v>101883</v>
      </c>
      <c r="D461" s="213" t="s">
        <v>1105</v>
      </c>
      <c r="E461" s="211" t="s">
        <v>676</v>
      </c>
      <c r="F461" s="208" t="s">
        <v>44</v>
      </c>
      <c r="G461" s="214">
        <v>1</v>
      </c>
      <c r="H461" s="214">
        <v>454.21</v>
      </c>
      <c r="I461" s="215">
        <f>H461*J7+H461</f>
        <v>596.15062499999999</v>
      </c>
      <c r="J461" s="215">
        <f t="shared" ref="J461:J524" si="21">G461*I461</f>
        <v>596.15062499999999</v>
      </c>
    </row>
    <row r="462" spans="1:10" s="169" customFormat="1" ht="39.9" customHeight="1" outlineLevel="1">
      <c r="A462" s="122"/>
      <c r="B462" s="137" t="s">
        <v>364</v>
      </c>
      <c r="C462" s="213">
        <v>101879</v>
      </c>
      <c r="D462" s="213" t="s">
        <v>1105</v>
      </c>
      <c r="E462" s="211" t="s">
        <v>677</v>
      </c>
      <c r="F462" s="208" t="s">
        <v>44</v>
      </c>
      <c r="G462" s="214">
        <v>4</v>
      </c>
      <c r="H462" s="214">
        <v>476.56</v>
      </c>
      <c r="I462" s="215">
        <f>H462*J7+H462</f>
        <v>625.48500000000001</v>
      </c>
      <c r="J462" s="215">
        <f t="shared" si="21"/>
        <v>2501.94</v>
      </c>
    </row>
    <row r="463" spans="1:10" s="169" customFormat="1" ht="18.75" customHeight="1" outlineLevel="1">
      <c r="A463" s="122"/>
      <c r="B463" s="137" t="s">
        <v>365</v>
      </c>
      <c r="C463" s="34">
        <v>101938</v>
      </c>
      <c r="D463" s="213" t="s">
        <v>1105</v>
      </c>
      <c r="E463" s="211" t="s">
        <v>1092</v>
      </c>
      <c r="F463" s="208" t="s">
        <v>44</v>
      </c>
      <c r="G463" s="214">
        <v>1</v>
      </c>
      <c r="H463" s="214">
        <v>66.06</v>
      </c>
      <c r="I463" s="215">
        <f t="shared" ref="I463" si="22">H463*J10+H463</f>
        <v>66.06</v>
      </c>
      <c r="J463" s="215">
        <f t="shared" si="21"/>
        <v>66.06</v>
      </c>
    </row>
    <row r="464" spans="1:10" s="169" customFormat="1" ht="18.75" customHeight="1" outlineLevel="1">
      <c r="A464" s="122"/>
      <c r="B464" s="165" t="s">
        <v>145</v>
      </c>
      <c r="C464" s="213"/>
      <c r="D464" s="213"/>
      <c r="E464" s="166" t="s">
        <v>159</v>
      </c>
      <c r="F464" s="208"/>
      <c r="G464" s="214"/>
      <c r="H464" s="214"/>
      <c r="I464" s="215"/>
      <c r="J464" s="215"/>
    </row>
    <row r="465" spans="1:10" s="169" customFormat="1" ht="18.75" customHeight="1" outlineLevel="1">
      <c r="A465" s="122"/>
      <c r="B465" s="137" t="s">
        <v>366</v>
      </c>
      <c r="C465" s="213">
        <v>93653</v>
      </c>
      <c r="D465" s="213" t="s">
        <v>1105</v>
      </c>
      <c r="E465" s="107" t="s">
        <v>959</v>
      </c>
      <c r="F465" s="208" t="s">
        <v>44</v>
      </c>
      <c r="G465" s="214">
        <v>56</v>
      </c>
      <c r="H465" s="214">
        <v>14.05</v>
      </c>
      <c r="I465" s="215">
        <f>H465*J7+H465</f>
        <v>18.440625000000001</v>
      </c>
      <c r="J465" s="215">
        <f t="shared" si="21"/>
        <v>1032.675</v>
      </c>
    </row>
    <row r="466" spans="1:10" s="169" customFormat="1" ht="18.75" customHeight="1" outlineLevel="1">
      <c r="A466" s="122"/>
      <c r="B466" s="137" t="s">
        <v>367</v>
      </c>
      <c r="C466" s="137">
        <v>93654</v>
      </c>
      <c r="D466" s="213" t="s">
        <v>1105</v>
      </c>
      <c r="E466" s="107" t="s">
        <v>960</v>
      </c>
      <c r="F466" s="208" t="s">
        <v>44</v>
      </c>
      <c r="G466" s="214">
        <v>12</v>
      </c>
      <c r="H466" s="214">
        <v>14.48</v>
      </c>
      <c r="I466" s="215">
        <f>H466*J7+H466</f>
        <v>19.005000000000003</v>
      </c>
      <c r="J466" s="215">
        <f t="shared" si="21"/>
        <v>228.06000000000003</v>
      </c>
    </row>
    <row r="467" spans="1:10" s="169" customFormat="1" ht="18.75" customHeight="1" outlineLevel="1">
      <c r="A467" s="122"/>
      <c r="B467" s="137" t="s">
        <v>368</v>
      </c>
      <c r="C467" s="137">
        <v>93654</v>
      </c>
      <c r="D467" s="213" t="s">
        <v>1105</v>
      </c>
      <c r="E467" s="107" t="s">
        <v>961</v>
      </c>
      <c r="F467" s="208" t="s">
        <v>44</v>
      </c>
      <c r="G467" s="214">
        <v>4</v>
      </c>
      <c r="H467" s="214">
        <v>14.48</v>
      </c>
      <c r="I467" s="215">
        <f>H467*J7+H467</f>
        <v>19.005000000000003</v>
      </c>
      <c r="J467" s="215">
        <f t="shared" si="21"/>
        <v>76.02000000000001</v>
      </c>
    </row>
    <row r="468" spans="1:10" s="169" customFormat="1" ht="18.75" customHeight="1" outlineLevel="1">
      <c r="A468" s="122"/>
      <c r="B468" s="137" t="s">
        <v>369</v>
      </c>
      <c r="C468" s="137">
        <v>93655</v>
      </c>
      <c r="D468" s="213" t="s">
        <v>1105</v>
      </c>
      <c r="E468" s="107" t="s">
        <v>962</v>
      </c>
      <c r="F468" s="208" t="s">
        <v>44</v>
      </c>
      <c r="G468" s="214">
        <v>3</v>
      </c>
      <c r="H468" s="214">
        <v>15.4</v>
      </c>
      <c r="I468" s="215">
        <f>H468*J7+H468</f>
        <v>20.212499999999999</v>
      </c>
      <c r="J468" s="215">
        <f t="shared" si="21"/>
        <v>60.637499999999996</v>
      </c>
    </row>
    <row r="469" spans="1:10" s="169" customFormat="1" ht="18.75" customHeight="1" outlineLevel="1">
      <c r="A469" s="122"/>
      <c r="B469" s="137" t="s">
        <v>370</v>
      </c>
      <c r="C469" s="137">
        <v>93660</v>
      </c>
      <c r="D469" s="213" t="s">
        <v>1105</v>
      </c>
      <c r="E469" s="107" t="s">
        <v>905</v>
      </c>
      <c r="F469" s="208" t="s">
        <v>44</v>
      </c>
      <c r="G469" s="214">
        <v>2</v>
      </c>
      <c r="H469" s="214">
        <v>72.930000000000007</v>
      </c>
      <c r="I469" s="215">
        <f>H469*J7+H469</f>
        <v>95.720625000000013</v>
      </c>
      <c r="J469" s="215">
        <f t="shared" si="21"/>
        <v>191.44125000000003</v>
      </c>
    </row>
    <row r="470" spans="1:10" s="169" customFormat="1" ht="18.75" customHeight="1" outlineLevel="1">
      <c r="A470" s="122"/>
      <c r="B470" s="137" t="s">
        <v>371</v>
      </c>
      <c r="C470" s="137">
        <v>93661</v>
      </c>
      <c r="D470" s="213" t="s">
        <v>1105</v>
      </c>
      <c r="E470" s="107" t="s">
        <v>906</v>
      </c>
      <c r="F470" s="208" t="s">
        <v>44</v>
      </c>
      <c r="G470" s="214">
        <v>1</v>
      </c>
      <c r="H470" s="214">
        <v>73.790000000000006</v>
      </c>
      <c r="I470" s="215">
        <f>H470*J7+H470</f>
        <v>96.849375000000009</v>
      </c>
      <c r="J470" s="215">
        <f t="shared" si="21"/>
        <v>96.849375000000009</v>
      </c>
    </row>
    <row r="471" spans="1:10" s="169" customFormat="1" ht="18.75" customHeight="1" outlineLevel="1">
      <c r="A471" s="122"/>
      <c r="B471" s="137" t="s">
        <v>372</v>
      </c>
      <c r="C471" s="137">
        <v>93662</v>
      </c>
      <c r="D471" s="213" t="s">
        <v>1105</v>
      </c>
      <c r="E471" s="107" t="s">
        <v>907</v>
      </c>
      <c r="F471" s="208" t="s">
        <v>44</v>
      </c>
      <c r="G471" s="214">
        <v>24</v>
      </c>
      <c r="H471" s="214">
        <v>75.61</v>
      </c>
      <c r="I471" s="215">
        <f>H471*J7+H471</f>
        <v>99.238124999999997</v>
      </c>
      <c r="J471" s="215">
        <f t="shared" si="21"/>
        <v>2381.7150000000001</v>
      </c>
    </row>
    <row r="472" spans="1:10" s="169" customFormat="1" ht="18.75" customHeight="1" outlineLevel="1">
      <c r="A472" s="122"/>
      <c r="B472" s="137" t="s">
        <v>678</v>
      </c>
      <c r="C472" s="137">
        <v>93664</v>
      </c>
      <c r="D472" s="213" t="s">
        <v>1105</v>
      </c>
      <c r="E472" s="107" t="s">
        <v>904</v>
      </c>
      <c r="F472" s="208" t="s">
        <v>44</v>
      </c>
      <c r="G472" s="214">
        <v>6</v>
      </c>
      <c r="H472" s="214">
        <v>77.78</v>
      </c>
      <c r="I472" s="215">
        <f>H472*J7+H472</f>
        <v>102.08625000000001</v>
      </c>
      <c r="J472" s="215">
        <f t="shared" si="21"/>
        <v>612.51750000000004</v>
      </c>
    </row>
    <row r="473" spans="1:10" s="169" customFormat="1" ht="18.75" customHeight="1" outlineLevel="1">
      <c r="A473" s="122"/>
      <c r="B473" s="137" t="s">
        <v>679</v>
      </c>
      <c r="C473" s="137">
        <v>93665</v>
      </c>
      <c r="D473" s="213" t="s">
        <v>1105</v>
      </c>
      <c r="E473" s="107" t="s">
        <v>908</v>
      </c>
      <c r="F473" s="208" t="s">
        <v>44</v>
      </c>
      <c r="G473" s="214">
        <v>1</v>
      </c>
      <c r="H473" s="214">
        <v>80</v>
      </c>
      <c r="I473" s="215">
        <f>H473*J7+H473</f>
        <v>105</v>
      </c>
      <c r="J473" s="215">
        <f t="shared" si="21"/>
        <v>105</v>
      </c>
    </row>
    <row r="474" spans="1:10" s="169" customFormat="1" ht="18.75" customHeight="1" outlineLevel="1">
      <c r="A474" s="122"/>
      <c r="B474" s="137" t="s">
        <v>681</v>
      </c>
      <c r="C474" s="137">
        <v>93670</v>
      </c>
      <c r="D474" s="213" t="s">
        <v>1105</v>
      </c>
      <c r="E474" s="107" t="s">
        <v>909</v>
      </c>
      <c r="F474" s="208" t="s">
        <v>44</v>
      </c>
      <c r="G474" s="214">
        <v>2</v>
      </c>
      <c r="H474" s="214">
        <v>94.52</v>
      </c>
      <c r="I474" s="215">
        <f>H474*J7+H474</f>
        <v>124.05749999999999</v>
      </c>
      <c r="J474" s="215">
        <f t="shared" si="21"/>
        <v>248.11499999999998</v>
      </c>
    </row>
    <row r="475" spans="1:10" s="169" customFormat="1" ht="18.75" customHeight="1" outlineLevel="1">
      <c r="A475" s="122"/>
      <c r="B475" s="137" t="s">
        <v>682</v>
      </c>
      <c r="C475" s="137">
        <v>93671</v>
      </c>
      <c r="D475" s="213" t="s">
        <v>1105</v>
      </c>
      <c r="E475" s="107" t="s">
        <v>680</v>
      </c>
      <c r="F475" s="208" t="s">
        <v>44</v>
      </c>
      <c r="G475" s="214">
        <v>2</v>
      </c>
      <c r="H475" s="214">
        <v>97.75</v>
      </c>
      <c r="I475" s="215">
        <f>H475*J7+H475</f>
        <v>128.296875</v>
      </c>
      <c r="J475" s="215">
        <f t="shared" si="21"/>
        <v>256.59375</v>
      </c>
    </row>
    <row r="476" spans="1:10" s="169" customFormat="1" ht="18.75" customHeight="1" outlineLevel="1">
      <c r="A476" s="122"/>
      <c r="B476" s="137" t="s">
        <v>683</v>
      </c>
      <c r="C476" s="137">
        <v>93673</v>
      </c>
      <c r="D476" s="213" t="s">
        <v>1105</v>
      </c>
      <c r="E476" s="107" t="s">
        <v>888</v>
      </c>
      <c r="F476" s="208" t="s">
        <v>44</v>
      </c>
      <c r="G476" s="214">
        <v>2</v>
      </c>
      <c r="H476" s="214">
        <v>109.11</v>
      </c>
      <c r="I476" s="215">
        <f>H476*J7+H476</f>
        <v>143.206875</v>
      </c>
      <c r="J476" s="215">
        <f t="shared" si="21"/>
        <v>286.41374999999999</v>
      </c>
    </row>
    <row r="477" spans="1:10" s="169" customFormat="1" ht="18.75" customHeight="1" outlineLevel="1">
      <c r="A477" s="122"/>
      <c r="B477" s="137" t="s">
        <v>684</v>
      </c>
      <c r="C477" s="213">
        <v>101894</v>
      </c>
      <c r="D477" s="213" t="s">
        <v>1105</v>
      </c>
      <c r="E477" s="107" t="s">
        <v>910</v>
      </c>
      <c r="F477" s="208" t="s">
        <v>44</v>
      </c>
      <c r="G477" s="214">
        <v>4</v>
      </c>
      <c r="H477" s="214">
        <v>181.29</v>
      </c>
      <c r="I477" s="215">
        <f>H477*J7+H477</f>
        <v>237.94312499999998</v>
      </c>
      <c r="J477" s="215">
        <f t="shared" si="21"/>
        <v>951.77249999999992</v>
      </c>
    </row>
    <row r="478" spans="1:10" s="169" customFormat="1" ht="18.75" customHeight="1" outlineLevel="1">
      <c r="A478" s="122"/>
      <c r="B478" s="137" t="s">
        <v>686</v>
      </c>
      <c r="C478" s="213">
        <v>101894</v>
      </c>
      <c r="D478" s="213" t="s">
        <v>1105</v>
      </c>
      <c r="E478" s="107" t="s">
        <v>911</v>
      </c>
      <c r="F478" s="208" t="s">
        <v>44</v>
      </c>
      <c r="G478" s="214">
        <v>4</v>
      </c>
      <c r="H478" s="214">
        <v>181.29</v>
      </c>
      <c r="I478" s="215">
        <f>H478*J7+H478</f>
        <v>237.94312499999998</v>
      </c>
      <c r="J478" s="215">
        <f t="shared" si="21"/>
        <v>951.77249999999992</v>
      </c>
    </row>
    <row r="479" spans="1:10" s="169" customFormat="1" ht="18.75" customHeight="1" outlineLevel="1">
      <c r="A479" s="122"/>
      <c r="B479" s="137" t="s">
        <v>688</v>
      </c>
      <c r="C479" s="213">
        <v>101898</v>
      </c>
      <c r="D479" s="213" t="s">
        <v>1105</v>
      </c>
      <c r="E479" s="211" t="s">
        <v>912</v>
      </c>
      <c r="F479" s="208" t="s">
        <v>44</v>
      </c>
      <c r="G479" s="214">
        <v>2</v>
      </c>
      <c r="H479" s="214">
        <v>1759.85</v>
      </c>
      <c r="I479" s="215">
        <f>H479*J7+H479</f>
        <v>2309.8031249999999</v>
      </c>
      <c r="J479" s="215">
        <f t="shared" si="21"/>
        <v>4619.6062499999998</v>
      </c>
    </row>
    <row r="480" spans="1:10" s="169" customFormat="1" ht="18.75" customHeight="1" outlineLevel="1">
      <c r="A480" s="122"/>
      <c r="B480" s="137" t="s">
        <v>893</v>
      </c>
      <c r="C480" s="213" t="s">
        <v>417</v>
      </c>
      <c r="D480" s="213" t="s">
        <v>65</v>
      </c>
      <c r="E480" s="107" t="s">
        <v>687</v>
      </c>
      <c r="F480" s="208" t="s">
        <v>44</v>
      </c>
      <c r="G480" s="214">
        <v>1</v>
      </c>
      <c r="H480" s="214">
        <v>35.1</v>
      </c>
      <c r="I480" s="215">
        <f>H480*J7+H480</f>
        <v>46.068750000000001</v>
      </c>
      <c r="J480" s="215">
        <f t="shared" si="21"/>
        <v>46.068750000000001</v>
      </c>
    </row>
    <row r="481" spans="1:10" s="169" customFormat="1" ht="18.75" customHeight="1" outlineLevel="1">
      <c r="A481" s="122"/>
      <c r="B481" s="137" t="s">
        <v>894</v>
      </c>
      <c r="C481" s="213" t="s">
        <v>418</v>
      </c>
      <c r="D481" s="213" t="s">
        <v>65</v>
      </c>
      <c r="E481" s="107" t="s">
        <v>889</v>
      </c>
      <c r="F481" s="208" t="s">
        <v>44</v>
      </c>
      <c r="G481" s="214">
        <v>1</v>
      </c>
      <c r="H481" s="214">
        <v>42.3</v>
      </c>
      <c r="I481" s="215">
        <f>H481*J7+H481</f>
        <v>55.518749999999997</v>
      </c>
      <c r="J481" s="215">
        <f t="shared" si="21"/>
        <v>55.518749999999997</v>
      </c>
    </row>
    <row r="482" spans="1:10" s="169" customFormat="1" ht="18.75" customHeight="1" outlineLevel="1">
      <c r="A482" s="122"/>
      <c r="B482" s="137" t="s">
        <v>913</v>
      </c>
      <c r="C482" s="213" t="s">
        <v>418</v>
      </c>
      <c r="D482" s="213" t="s">
        <v>65</v>
      </c>
      <c r="E482" s="107" t="s">
        <v>890</v>
      </c>
      <c r="F482" s="208" t="s">
        <v>44</v>
      </c>
      <c r="G482" s="214">
        <v>1</v>
      </c>
      <c r="H482" s="214">
        <v>59.15</v>
      </c>
      <c r="I482" s="215">
        <f>H482*J7+H482</f>
        <v>77.634375000000006</v>
      </c>
      <c r="J482" s="215">
        <f t="shared" si="21"/>
        <v>77.634375000000006</v>
      </c>
    </row>
    <row r="483" spans="1:10" s="169" customFormat="1" ht="18.75" customHeight="1" outlineLevel="1">
      <c r="A483" s="122"/>
      <c r="B483" s="137" t="s">
        <v>914</v>
      </c>
      <c r="C483" s="213" t="s">
        <v>418</v>
      </c>
      <c r="D483" s="213" t="s">
        <v>65</v>
      </c>
      <c r="E483" s="107" t="s">
        <v>685</v>
      </c>
      <c r="F483" s="208" t="s">
        <v>44</v>
      </c>
      <c r="G483" s="214">
        <v>5</v>
      </c>
      <c r="H483" s="214">
        <v>89.4</v>
      </c>
      <c r="I483" s="215">
        <f>H483*J7+H483</f>
        <v>117.33750000000001</v>
      </c>
      <c r="J483" s="215">
        <f t="shared" si="21"/>
        <v>586.6875</v>
      </c>
    </row>
    <row r="484" spans="1:10" s="169" customFormat="1" ht="18.75" customHeight="1" outlineLevel="1">
      <c r="A484" s="122"/>
      <c r="B484" s="137" t="s">
        <v>915</v>
      </c>
      <c r="C484" s="213" t="s">
        <v>430</v>
      </c>
      <c r="D484" s="213" t="s">
        <v>65</v>
      </c>
      <c r="E484" s="107" t="s">
        <v>689</v>
      </c>
      <c r="F484" s="208" t="s">
        <v>44</v>
      </c>
      <c r="G484" s="214">
        <v>28</v>
      </c>
      <c r="H484" s="214">
        <v>86.13</v>
      </c>
      <c r="I484" s="215">
        <f>H484*J7+H484</f>
        <v>113.045625</v>
      </c>
      <c r="J484" s="215">
        <f t="shared" si="21"/>
        <v>3165.2775000000001</v>
      </c>
    </row>
    <row r="485" spans="1:10" s="169" customFormat="1" ht="18.75" customHeight="1" outlineLevel="1">
      <c r="A485" s="122"/>
      <c r="B485" s="137" t="s">
        <v>916</v>
      </c>
      <c r="C485" s="137" t="s">
        <v>430</v>
      </c>
      <c r="D485" s="213" t="s">
        <v>65</v>
      </c>
      <c r="E485" s="107" t="s">
        <v>690</v>
      </c>
      <c r="F485" s="208" t="s">
        <v>44</v>
      </c>
      <c r="G485" s="214">
        <v>8</v>
      </c>
      <c r="H485" s="214">
        <v>202.72</v>
      </c>
      <c r="I485" s="215">
        <f>H485*J7+H485</f>
        <v>266.07</v>
      </c>
      <c r="J485" s="215">
        <f t="shared" si="21"/>
        <v>2128.56</v>
      </c>
    </row>
    <row r="486" spans="1:10" s="169" customFormat="1" ht="18.75" customHeight="1" outlineLevel="1">
      <c r="A486" s="122"/>
      <c r="B486" s="165" t="s">
        <v>146</v>
      </c>
      <c r="C486" s="136"/>
      <c r="D486" s="136"/>
      <c r="E486" s="127" t="s">
        <v>21</v>
      </c>
      <c r="F486" s="132"/>
      <c r="G486" s="214"/>
      <c r="H486" s="214"/>
      <c r="I486" s="215"/>
      <c r="J486" s="215"/>
    </row>
    <row r="487" spans="1:10" s="169" customFormat="1" ht="18.75" customHeight="1" outlineLevel="1">
      <c r="A487" s="122"/>
      <c r="B487" s="137" t="s">
        <v>373</v>
      </c>
      <c r="C487" s="137">
        <v>91834</v>
      </c>
      <c r="D487" s="213" t="s">
        <v>1105</v>
      </c>
      <c r="E487" s="211" t="s">
        <v>866</v>
      </c>
      <c r="F487" s="137" t="s">
        <v>57</v>
      </c>
      <c r="G487" s="214">
        <v>727.5</v>
      </c>
      <c r="H487" s="214">
        <v>6.12</v>
      </c>
      <c r="I487" s="215">
        <f>H487*J7+H487</f>
        <v>8.0325000000000006</v>
      </c>
      <c r="J487" s="215">
        <f t="shared" si="21"/>
        <v>5843.6437500000002</v>
      </c>
    </row>
    <row r="488" spans="1:10" s="169" customFormat="1" ht="18.75" customHeight="1" outlineLevel="1">
      <c r="A488" s="122"/>
      <c r="B488" s="137" t="s">
        <v>374</v>
      </c>
      <c r="C488" s="137">
        <v>91836</v>
      </c>
      <c r="D488" s="213" t="s">
        <v>1105</v>
      </c>
      <c r="E488" s="211" t="s">
        <v>867</v>
      </c>
      <c r="F488" s="137" t="s">
        <v>57</v>
      </c>
      <c r="G488" s="214">
        <v>300</v>
      </c>
      <c r="H488" s="214">
        <v>8.16</v>
      </c>
      <c r="I488" s="215">
        <f>H488*J7+H488</f>
        <v>10.71</v>
      </c>
      <c r="J488" s="215">
        <f t="shared" si="21"/>
        <v>3213.0000000000005</v>
      </c>
    </row>
    <row r="489" spans="1:10" s="169" customFormat="1" ht="18.75" customHeight="1" outlineLevel="1">
      <c r="A489" s="122"/>
      <c r="B489" s="137" t="s">
        <v>375</v>
      </c>
      <c r="C489" s="213">
        <v>93008</v>
      </c>
      <c r="D489" s="213" t="s">
        <v>1105</v>
      </c>
      <c r="E489" s="211" t="s">
        <v>868</v>
      </c>
      <c r="F489" s="213" t="s">
        <v>57</v>
      </c>
      <c r="G489" s="214">
        <v>13.9</v>
      </c>
      <c r="H489" s="214">
        <v>12.1</v>
      </c>
      <c r="I489" s="215">
        <f>H489*J7+H489</f>
        <v>15.88125</v>
      </c>
      <c r="J489" s="215">
        <f t="shared" si="21"/>
        <v>220.74937500000001</v>
      </c>
    </row>
    <row r="490" spans="1:10" s="169" customFormat="1" ht="18.75" customHeight="1" outlineLevel="1">
      <c r="A490" s="122"/>
      <c r="B490" s="137" t="s">
        <v>376</v>
      </c>
      <c r="C490" s="213">
        <v>93010</v>
      </c>
      <c r="D490" s="213" t="s">
        <v>1105</v>
      </c>
      <c r="E490" s="211" t="s">
        <v>869</v>
      </c>
      <c r="F490" s="213" t="s">
        <v>57</v>
      </c>
      <c r="G490" s="214">
        <v>409.3</v>
      </c>
      <c r="H490" s="214">
        <v>24.92</v>
      </c>
      <c r="I490" s="215">
        <f>H490*J7+H490</f>
        <v>32.707500000000003</v>
      </c>
      <c r="J490" s="215">
        <f t="shared" si="21"/>
        <v>13387.179750000001</v>
      </c>
    </row>
    <row r="491" spans="1:10" s="169" customFormat="1" ht="18.75" customHeight="1" outlineLevel="1">
      <c r="A491" s="122"/>
      <c r="B491" s="137" t="s">
        <v>377</v>
      </c>
      <c r="C491" s="213">
        <v>93011</v>
      </c>
      <c r="D491" s="213" t="s">
        <v>1105</v>
      </c>
      <c r="E491" s="211" t="s">
        <v>870</v>
      </c>
      <c r="F491" s="213" t="s">
        <v>57</v>
      </c>
      <c r="G491" s="214">
        <v>45.1</v>
      </c>
      <c r="H491" s="214">
        <v>30.49</v>
      </c>
      <c r="I491" s="215">
        <f>H491*J7+H491</f>
        <v>40.018124999999998</v>
      </c>
      <c r="J491" s="215">
        <f t="shared" si="21"/>
        <v>1804.8174374999999</v>
      </c>
    </row>
    <row r="492" spans="1:10" s="169" customFormat="1" ht="18.75" customHeight="1" outlineLevel="1">
      <c r="A492" s="122"/>
      <c r="B492" s="137" t="s">
        <v>378</v>
      </c>
      <c r="C492" s="213">
        <v>93012</v>
      </c>
      <c r="D492" s="213" t="s">
        <v>1105</v>
      </c>
      <c r="E492" s="211" t="s">
        <v>917</v>
      </c>
      <c r="F492" s="213" t="s">
        <v>57</v>
      </c>
      <c r="G492" s="214">
        <v>26.3</v>
      </c>
      <c r="H492" s="214">
        <v>46.09</v>
      </c>
      <c r="I492" s="215">
        <f>H492*J7+H492</f>
        <v>60.493125000000006</v>
      </c>
      <c r="J492" s="215">
        <f t="shared" si="21"/>
        <v>1590.9691875000003</v>
      </c>
    </row>
    <row r="493" spans="1:10" s="169" customFormat="1" ht="18.75" customHeight="1" outlineLevel="1">
      <c r="A493" s="122"/>
      <c r="B493" s="137" t="s">
        <v>379</v>
      </c>
      <c r="C493" s="213">
        <v>95745</v>
      </c>
      <c r="D493" s="213" t="s">
        <v>1105</v>
      </c>
      <c r="E493" s="211" t="s">
        <v>887</v>
      </c>
      <c r="F493" s="213" t="s">
        <v>57</v>
      </c>
      <c r="G493" s="214">
        <v>40.6</v>
      </c>
      <c r="H493" s="214">
        <v>17.010000000000002</v>
      </c>
      <c r="I493" s="215">
        <f>H493*J7+H493</f>
        <v>22.325625000000002</v>
      </c>
      <c r="J493" s="215">
        <f t="shared" si="21"/>
        <v>906.42037500000015</v>
      </c>
    </row>
    <row r="494" spans="1:10" s="169" customFormat="1" ht="18.75" customHeight="1" outlineLevel="1">
      <c r="A494" s="122"/>
      <c r="B494" s="137" t="s">
        <v>380</v>
      </c>
      <c r="C494" s="218" t="s">
        <v>414</v>
      </c>
      <c r="D494" s="195" t="s">
        <v>65</v>
      </c>
      <c r="E494" s="211" t="s">
        <v>691</v>
      </c>
      <c r="F494" s="213" t="s">
        <v>44</v>
      </c>
      <c r="G494" s="214">
        <v>14</v>
      </c>
      <c r="H494" s="214">
        <v>180.04</v>
      </c>
      <c r="I494" s="215">
        <f>H494*J7+H494</f>
        <v>236.30249999999998</v>
      </c>
      <c r="J494" s="215">
        <f t="shared" si="21"/>
        <v>3308.2349999999997</v>
      </c>
    </row>
    <row r="495" spans="1:10" s="169" customFormat="1" ht="18.75" customHeight="1" outlineLevel="1">
      <c r="A495" s="122"/>
      <c r="B495" s="137" t="s">
        <v>382</v>
      </c>
      <c r="C495" s="213">
        <v>100556</v>
      </c>
      <c r="D495" s="213" t="s">
        <v>1105</v>
      </c>
      <c r="E495" s="211" t="s">
        <v>891</v>
      </c>
      <c r="F495" s="213" t="s">
        <v>44</v>
      </c>
      <c r="G495" s="214">
        <v>2</v>
      </c>
      <c r="H495" s="214">
        <v>31.34</v>
      </c>
      <c r="I495" s="215">
        <f>H495*J7+H495</f>
        <v>41.133749999999999</v>
      </c>
      <c r="J495" s="215">
        <f t="shared" si="21"/>
        <v>82.267499999999998</v>
      </c>
    </row>
    <row r="496" spans="1:10" s="169" customFormat="1" ht="18.75" customHeight="1" outlineLevel="1">
      <c r="A496" s="122"/>
      <c r="B496" s="137" t="s">
        <v>383</v>
      </c>
      <c r="C496" s="213">
        <v>91940</v>
      </c>
      <c r="D496" s="213" t="s">
        <v>1105</v>
      </c>
      <c r="E496" s="211" t="s">
        <v>1125</v>
      </c>
      <c r="F496" s="213" t="s">
        <v>44</v>
      </c>
      <c r="G496" s="214">
        <v>279</v>
      </c>
      <c r="H496" s="214">
        <v>11.35</v>
      </c>
      <c r="I496" s="215">
        <f>H496*J7+H496</f>
        <v>14.896875</v>
      </c>
      <c r="J496" s="215">
        <f t="shared" si="21"/>
        <v>4156.2281249999996</v>
      </c>
    </row>
    <row r="497" spans="1:10" s="169" customFormat="1" ht="18.75" customHeight="1" outlineLevel="1">
      <c r="A497" s="122"/>
      <c r="B497" s="137" t="s">
        <v>384</v>
      </c>
      <c r="C497" s="213">
        <v>91937</v>
      </c>
      <c r="D497" s="213" t="s">
        <v>1105</v>
      </c>
      <c r="E497" s="211" t="s">
        <v>1104</v>
      </c>
      <c r="F497" s="213" t="s">
        <v>44</v>
      </c>
      <c r="G497" s="214">
        <v>168</v>
      </c>
      <c r="H497" s="214">
        <v>9.17</v>
      </c>
      <c r="I497" s="215">
        <f>H497*J7+H497</f>
        <v>12.035625</v>
      </c>
      <c r="J497" s="215">
        <f t="shared" si="21"/>
        <v>2021.9849999999999</v>
      </c>
    </row>
    <row r="498" spans="1:10" s="169" customFormat="1" ht="18.75" customHeight="1" outlineLevel="1">
      <c r="A498" s="122"/>
      <c r="B498" s="165" t="s">
        <v>147</v>
      </c>
      <c r="C498" s="136"/>
      <c r="D498" s="136"/>
      <c r="E498" s="127" t="s">
        <v>692</v>
      </c>
      <c r="F498" s="209"/>
      <c r="G498" s="214"/>
      <c r="H498" s="214"/>
      <c r="I498" s="215"/>
      <c r="J498" s="215"/>
    </row>
    <row r="499" spans="1:10" s="169" customFormat="1" ht="39.9" customHeight="1" outlineLevel="1">
      <c r="A499" s="122"/>
      <c r="B499" s="137" t="s">
        <v>386</v>
      </c>
      <c r="C499" s="137">
        <v>91926</v>
      </c>
      <c r="D499" s="213" t="s">
        <v>1105</v>
      </c>
      <c r="E499" s="107" t="s">
        <v>693</v>
      </c>
      <c r="F499" s="137" t="s">
        <v>57</v>
      </c>
      <c r="G499" s="214">
        <v>6229.2</v>
      </c>
      <c r="H499" s="214">
        <v>3.6</v>
      </c>
      <c r="I499" s="215">
        <f>H499*J7+H499</f>
        <v>4.7249999999999996</v>
      </c>
      <c r="J499" s="215">
        <f t="shared" si="21"/>
        <v>29432.969999999998</v>
      </c>
    </row>
    <row r="500" spans="1:10" s="169" customFormat="1" ht="39.9" customHeight="1" outlineLevel="1">
      <c r="A500" s="122"/>
      <c r="B500" s="137" t="s">
        <v>387</v>
      </c>
      <c r="C500" s="137">
        <v>91928</v>
      </c>
      <c r="D500" s="213" t="s">
        <v>1105</v>
      </c>
      <c r="E500" s="107" t="s">
        <v>694</v>
      </c>
      <c r="F500" s="137" t="s">
        <v>57</v>
      </c>
      <c r="G500" s="214">
        <v>2254.6</v>
      </c>
      <c r="H500" s="214">
        <v>5.95</v>
      </c>
      <c r="I500" s="215">
        <f>H500*J7+H500</f>
        <v>7.8093750000000002</v>
      </c>
      <c r="J500" s="215">
        <f t="shared" si="21"/>
        <v>17607.016875000001</v>
      </c>
    </row>
    <row r="501" spans="1:10" s="169" customFormat="1" ht="39.9" customHeight="1" outlineLevel="1">
      <c r="A501" s="122"/>
      <c r="B501" s="137" t="s">
        <v>388</v>
      </c>
      <c r="C501" s="137">
        <v>91930</v>
      </c>
      <c r="D501" s="213" t="s">
        <v>1105</v>
      </c>
      <c r="E501" s="107" t="s">
        <v>695</v>
      </c>
      <c r="F501" s="137" t="s">
        <v>57</v>
      </c>
      <c r="G501" s="214">
        <v>1660.1</v>
      </c>
      <c r="H501" s="214">
        <v>8.1999999999999993</v>
      </c>
      <c r="I501" s="215">
        <f>H501*J7+H501</f>
        <v>10.762499999999999</v>
      </c>
      <c r="J501" s="215">
        <f t="shared" si="21"/>
        <v>17866.826249999998</v>
      </c>
    </row>
    <row r="502" spans="1:10" s="169" customFormat="1" ht="39.9" customHeight="1" outlineLevel="1">
      <c r="A502" s="122"/>
      <c r="B502" s="137" t="s">
        <v>389</v>
      </c>
      <c r="C502" s="213">
        <v>91932</v>
      </c>
      <c r="D502" s="213" t="s">
        <v>1105</v>
      </c>
      <c r="E502" s="211" t="s">
        <v>696</v>
      </c>
      <c r="F502" s="137" t="s">
        <v>57</v>
      </c>
      <c r="G502" s="214">
        <v>233</v>
      </c>
      <c r="H502" s="214">
        <v>13.6</v>
      </c>
      <c r="I502" s="215">
        <f>H502*J7+H502</f>
        <v>17.850000000000001</v>
      </c>
      <c r="J502" s="215">
        <f t="shared" si="21"/>
        <v>4159.05</v>
      </c>
    </row>
    <row r="503" spans="1:10" s="169" customFormat="1" ht="39.9" customHeight="1" outlineLevel="1">
      <c r="A503" s="122"/>
      <c r="B503" s="137" t="s">
        <v>390</v>
      </c>
      <c r="C503" s="137">
        <v>91934</v>
      </c>
      <c r="D503" s="213" t="s">
        <v>1105</v>
      </c>
      <c r="E503" s="211" t="s">
        <v>697</v>
      </c>
      <c r="F503" s="137" t="s">
        <v>57</v>
      </c>
      <c r="G503" s="214">
        <v>307.39999999999998</v>
      </c>
      <c r="H503" s="214">
        <v>20.81</v>
      </c>
      <c r="I503" s="215">
        <f>H503*J7+H503</f>
        <v>27.313124999999999</v>
      </c>
      <c r="J503" s="215">
        <f t="shared" si="21"/>
        <v>8396.0546249999989</v>
      </c>
    </row>
    <row r="504" spans="1:10" s="169" customFormat="1" ht="39.9" customHeight="1" outlineLevel="1">
      <c r="A504" s="122"/>
      <c r="B504" s="137" t="s">
        <v>391</v>
      </c>
      <c r="C504" s="137">
        <v>92983</v>
      </c>
      <c r="D504" s="213" t="s">
        <v>1105</v>
      </c>
      <c r="E504" s="211" t="s">
        <v>698</v>
      </c>
      <c r="F504" s="137" t="s">
        <v>57</v>
      </c>
      <c r="G504" s="214">
        <v>11.4</v>
      </c>
      <c r="H504" s="214">
        <v>25.21</v>
      </c>
      <c r="I504" s="215">
        <f>H504*J7+H504</f>
        <v>33.088125000000005</v>
      </c>
      <c r="J504" s="215">
        <f t="shared" si="21"/>
        <v>377.20462500000008</v>
      </c>
    </row>
    <row r="505" spans="1:10" s="169" customFormat="1" ht="39.9" customHeight="1" outlineLevel="1">
      <c r="A505" s="122"/>
      <c r="B505" s="137" t="s">
        <v>392</v>
      </c>
      <c r="C505" s="137">
        <v>92987</v>
      </c>
      <c r="D505" s="213" t="s">
        <v>1105</v>
      </c>
      <c r="E505" s="211" t="s">
        <v>699</v>
      </c>
      <c r="F505" s="137" t="s">
        <v>57</v>
      </c>
      <c r="G505" s="214">
        <v>196.5</v>
      </c>
      <c r="H505" s="214">
        <v>49.4</v>
      </c>
      <c r="I505" s="215">
        <f>H505*J7+H505</f>
        <v>64.837500000000006</v>
      </c>
      <c r="J505" s="215">
        <f t="shared" si="21"/>
        <v>12740.56875</v>
      </c>
    </row>
    <row r="506" spans="1:10" s="169" customFormat="1" ht="39.9" customHeight="1" outlineLevel="1">
      <c r="A506" s="122"/>
      <c r="B506" s="137" t="s">
        <v>393</v>
      </c>
      <c r="C506" s="137">
        <v>92991</v>
      </c>
      <c r="D506" s="213" t="s">
        <v>1105</v>
      </c>
      <c r="E506" s="211" t="s">
        <v>700</v>
      </c>
      <c r="F506" s="137" t="s">
        <v>57</v>
      </c>
      <c r="G506" s="214">
        <v>653.29999999999995</v>
      </c>
      <c r="H506" s="214">
        <v>89.95</v>
      </c>
      <c r="I506" s="215">
        <f>H506*J7+H506</f>
        <v>118.059375</v>
      </c>
      <c r="J506" s="215">
        <f t="shared" si="21"/>
        <v>77128.189687499995</v>
      </c>
    </row>
    <row r="507" spans="1:10" s="169" customFormat="1" ht="39.9" customHeight="1" outlineLevel="1">
      <c r="A507" s="122"/>
      <c r="B507" s="137" t="s">
        <v>394</v>
      </c>
      <c r="C507" s="137">
        <v>92997</v>
      </c>
      <c r="D507" s="213" t="s">
        <v>1105</v>
      </c>
      <c r="E507" s="211" t="s">
        <v>903</v>
      </c>
      <c r="F507" s="137" t="s">
        <v>57</v>
      </c>
      <c r="G507" s="214">
        <v>198</v>
      </c>
      <c r="H507" s="214">
        <v>174.82</v>
      </c>
      <c r="I507" s="215">
        <f>H507*J7+H507</f>
        <v>229.45124999999999</v>
      </c>
      <c r="J507" s="215">
        <f t="shared" si="21"/>
        <v>45431.347499999996</v>
      </c>
    </row>
    <row r="508" spans="1:10" s="169" customFormat="1" ht="18.75" customHeight="1" outlineLevel="1">
      <c r="A508" s="122"/>
      <c r="B508" s="165" t="s">
        <v>148</v>
      </c>
      <c r="C508" s="137"/>
      <c r="D508" s="137"/>
      <c r="E508" s="127" t="s">
        <v>701</v>
      </c>
      <c r="F508" s="137"/>
      <c r="G508" s="214"/>
      <c r="H508" s="214"/>
      <c r="I508" s="215"/>
      <c r="J508" s="215"/>
    </row>
    <row r="509" spans="1:10" s="169" customFormat="1" ht="18.75" customHeight="1" outlineLevel="1">
      <c r="A509" s="122"/>
      <c r="B509" s="213" t="s">
        <v>395</v>
      </c>
      <c r="C509" s="137" t="s">
        <v>385</v>
      </c>
      <c r="D509" s="213" t="s">
        <v>65</v>
      </c>
      <c r="E509" s="211" t="s">
        <v>874</v>
      </c>
      <c r="F509" s="137" t="s">
        <v>57</v>
      </c>
      <c r="G509" s="214">
        <v>86.1</v>
      </c>
      <c r="H509" s="214">
        <v>87.23</v>
      </c>
      <c r="I509" s="215">
        <f>H509*J7+H509</f>
        <v>114.48937500000001</v>
      </c>
      <c r="J509" s="215">
        <f t="shared" si="21"/>
        <v>9857.5351874999997</v>
      </c>
    </row>
    <row r="510" spans="1:10" s="169" customFormat="1" ht="18.75" customHeight="1" outlineLevel="1">
      <c r="A510" s="122"/>
      <c r="B510" s="165" t="s">
        <v>149</v>
      </c>
      <c r="C510" s="136"/>
      <c r="D510" s="136"/>
      <c r="E510" s="127" t="s">
        <v>702</v>
      </c>
      <c r="F510" s="209"/>
      <c r="G510" s="214"/>
      <c r="H510" s="214"/>
      <c r="I510" s="215"/>
      <c r="J510" s="215"/>
    </row>
    <row r="511" spans="1:10" s="169" customFormat="1" ht="18.75" customHeight="1" outlineLevel="1">
      <c r="A511" s="122"/>
      <c r="B511" s="213" t="s">
        <v>396</v>
      </c>
      <c r="C511" s="137">
        <v>91996</v>
      </c>
      <c r="D511" s="213" t="s">
        <v>1105</v>
      </c>
      <c r="E511" s="211" t="s">
        <v>876</v>
      </c>
      <c r="F511" s="137" t="s">
        <v>44</v>
      </c>
      <c r="G511" s="214">
        <v>143</v>
      </c>
      <c r="H511" s="214">
        <v>23.1</v>
      </c>
      <c r="I511" s="215">
        <f>H511*J7+H511</f>
        <v>30.318750000000001</v>
      </c>
      <c r="J511" s="215">
        <f t="shared" si="21"/>
        <v>4335.5812500000002</v>
      </c>
    </row>
    <row r="512" spans="1:10" s="169" customFormat="1" ht="18.75" customHeight="1" outlineLevel="1">
      <c r="A512" s="122"/>
      <c r="B512" s="213" t="s">
        <v>397</v>
      </c>
      <c r="C512" s="137">
        <v>91997</v>
      </c>
      <c r="D512" s="213" t="s">
        <v>1105</v>
      </c>
      <c r="E512" s="211" t="s">
        <v>875</v>
      </c>
      <c r="F512" s="137" t="s">
        <v>44</v>
      </c>
      <c r="G512" s="214">
        <v>34</v>
      </c>
      <c r="H512" s="214">
        <v>24.87</v>
      </c>
      <c r="I512" s="215">
        <f>H512*J7+H512</f>
        <v>32.641874999999999</v>
      </c>
      <c r="J512" s="215">
        <f t="shared" si="21"/>
        <v>1109.82375</v>
      </c>
    </row>
    <row r="513" spans="1:10" s="169" customFormat="1" ht="18.75" customHeight="1" outlineLevel="1">
      <c r="A513" s="122"/>
      <c r="B513" s="213" t="s">
        <v>398</v>
      </c>
      <c r="C513" s="213">
        <v>92002</v>
      </c>
      <c r="D513" s="213" t="s">
        <v>1105</v>
      </c>
      <c r="E513" s="211" t="s">
        <v>877</v>
      </c>
      <c r="F513" s="137" t="s">
        <v>44</v>
      </c>
      <c r="G513" s="214">
        <v>6</v>
      </c>
      <c r="H513" s="214">
        <v>32.03</v>
      </c>
      <c r="I513" s="215">
        <f>H513*J7+H513</f>
        <v>42.039375</v>
      </c>
      <c r="J513" s="215">
        <f t="shared" si="21"/>
        <v>252.23624999999998</v>
      </c>
    </row>
    <row r="514" spans="1:10" s="169" customFormat="1" ht="18.75" customHeight="1" outlineLevel="1">
      <c r="A514" s="122"/>
      <c r="B514" s="213" t="s">
        <v>399</v>
      </c>
      <c r="C514" s="213">
        <v>92023</v>
      </c>
      <c r="D514" s="213" t="s">
        <v>1105</v>
      </c>
      <c r="E514" s="107" t="s">
        <v>872</v>
      </c>
      <c r="F514" s="137" t="s">
        <v>44</v>
      </c>
      <c r="G514" s="214">
        <v>37</v>
      </c>
      <c r="H514" s="214">
        <v>34.39</v>
      </c>
      <c r="I514" s="215">
        <f>H514*J7+H514</f>
        <v>45.136875000000003</v>
      </c>
      <c r="J514" s="215">
        <f t="shared" si="21"/>
        <v>1670.0643750000002</v>
      </c>
    </row>
    <row r="515" spans="1:10" s="169" customFormat="1" ht="18.75" customHeight="1" outlineLevel="1">
      <c r="A515" s="122"/>
      <c r="B515" s="213" t="s">
        <v>400</v>
      </c>
      <c r="C515" s="213">
        <v>92027</v>
      </c>
      <c r="D515" s="213" t="s">
        <v>1105</v>
      </c>
      <c r="E515" s="107" t="s">
        <v>886</v>
      </c>
      <c r="F515" s="137" t="s">
        <v>44</v>
      </c>
      <c r="G515" s="214">
        <v>4</v>
      </c>
      <c r="H515" s="214">
        <v>45.71</v>
      </c>
      <c r="I515" s="215">
        <f>H515*J7+H515</f>
        <v>59.994375000000005</v>
      </c>
      <c r="J515" s="215">
        <f t="shared" si="21"/>
        <v>239.97750000000002</v>
      </c>
    </row>
    <row r="516" spans="1:10" s="169" customFormat="1" ht="18.75" customHeight="1" outlineLevel="1">
      <c r="A516" s="122"/>
      <c r="B516" s="213" t="s">
        <v>401</v>
      </c>
      <c r="C516" s="137">
        <v>92023</v>
      </c>
      <c r="D516" s="213" t="s">
        <v>1105</v>
      </c>
      <c r="E516" s="107" t="s">
        <v>703</v>
      </c>
      <c r="F516" s="137" t="s">
        <v>44</v>
      </c>
      <c r="G516" s="214">
        <v>15</v>
      </c>
      <c r="H516" s="214">
        <v>34.39</v>
      </c>
      <c r="I516" s="215">
        <f>H516*J7+H516</f>
        <v>45.136875000000003</v>
      </c>
      <c r="J516" s="215">
        <f t="shared" si="21"/>
        <v>677.05312500000002</v>
      </c>
    </row>
    <row r="517" spans="1:10" s="169" customFormat="1" ht="18.75" customHeight="1" outlineLevel="1">
      <c r="A517" s="122"/>
      <c r="B517" s="213" t="s">
        <v>402</v>
      </c>
      <c r="C517" s="213">
        <v>91953</v>
      </c>
      <c r="D517" s="213" t="s">
        <v>1105</v>
      </c>
      <c r="E517" s="107" t="s">
        <v>704</v>
      </c>
      <c r="F517" s="137" t="s">
        <v>44</v>
      </c>
      <c r="G517" s="214">
        <v>11</v>
      </c>
      <c r="H517" s="214">
        <v>19.43</v>
      </c>
      <c r="I517" s="215">
        <f>H517*J7+H517</f>
        <v>25.501874999999998</v>
      </c>
      <c r="J517" s="215">
        <f t="shared" si="21"/>
        <v>280.520625</v>
      </c>
    </row>
    <row r="518" spans="1:10" s="169" customFormat="1" ht="18.75" customHeight="1" outlineLevel="1">
      <c r="A518" s="122"/>
      <c r="B518" s="213" t="s">
        <v>403</v>
      </c>
      <c r="C518" s="137">
        <v>91959</v>
      </c>
      <c r="D518" s="213" t="s">
        <v>1105</v>
      </c>
      <c r="E518" s="107" t="s">
        <v>705</v>
      </c>
      <c r="F518" s="137" t="s">
        <v>44</v>
      </c>
      <c r="G518" s="214">
        <v>4</v>
      </c>
      <c r="H518" s="214">
        <v>30.75</v>
      </c>
      <c r="I518" s="215">
        <f>H518*J7+H518</f>
        <v>40.359375</v>
      </c>
      <c r="J518" s="215">
        <f t="shared" si="21"/>
        <v>161.4375</v>
      </c>
    </row>
    <row r="519" spans="1:10" s="169" customFormat="1" ht="18.75" customHeight="1" outlineLevel="1">
      <c r="A519" s="122"/>
      <c r="B519" s="213" t="s">
        <v>404</v>
      </c>
      <c r="C519" s="213">
        <v>91967</v>
      </c>
      <c r="D519" s="213" t="s">
        <v>1105</v>
      </c>
      <c r="E519" s="107" t="s">
        <v>871</v>
      </c>
      <c r="F519" s="137" t="s">
        <v>44</v>
      </c>
      <c r="G519" s="214">
        <v>1</v>
      </c>
      <c r="H519" s="214">
        <v>42.08</v>
      </c>
      <c r="I519" s="215">
        <f>H519*J7+H519</f>
        <v>55.23</v>
      </c>
      <c r="J519" s="215">
        <f t="shared" si="21"/>
        <v>55.23</v>
      </c>
    </row>
    <row r="520" spans="1:10" s="169" customFormat="1" ht="18.75" customHeight="1" outlineLevel="1">
      <c r="A520" s="122"/>
      <c r="B520" s="213" t="s">
        <v>405</v>
      </c>
      <c r="C520" s="137">
        <v>91996</v>
      </c>
      <c r="D520" s="213" t="s">
        <v>1105</v>
      </c>
      <c r="E520" s="107" t="s">
        <v>892</v>
      </c>
      <c r="F520" s="137" t="s">
        <v>44</v>
      </c>
      <c r="G520" s="214">
        <v>12</v>
      </c>
      <c r="H520" s="214">
        <v>23.1</v>
      </c>
      <c r="I520" s="215">
        <f>H520*J7+H520</f>
        <v>30.318750000000001</v>
      </c>
      <c r="J520" s="215">
        <f t="shared" si="21"/>
        <v>363.82500000000005</v>
      </c>
    </row>
    <row r="521" spans="1:10" s="169" customFormat="1" ht="18.75" customHeight="1" outlineLevel="1">
      <c r="A521" s="122"/>
      <c r="B521" s="213" t="s">
        <v>406</v>
      </c>
      <c r="C521" s="213">
        <v>97586</v>
      </c>
      <c r="D521" s="213" t="s">
        <v>1105</v>
      </c>
      <c r="E521" s="211" t="s">
        <v>706</v>
      </c>
      <c r="F521" s="213" t="s">
        <v>44</v>
      </c>
      <c r="G521" s="214">
        <v>8</v>
      </c>
      <c r="H521" s="214">
        <v>97.15</v>
      </c>
      <c r="I521" s="215">
        <f>H521*J7+H521</f>
        <v>127.50937500000001</v>
      </c>
      <c r="J521" s="215">
        <f t="shared" si="21"/>
        <v>1020.075</v>
      </c>
    </row>
    <row r="522" spans="1:10" s="169" customFormat="1" ht="18.75" customHeight="1" outlineLevel="1">
      <c r="A522" s="122"/>
      <c r="B522" s="213" t="s">
        <v>407</v>
      </c>
      <c r="C522" s="213" t="s">
        <v>422</v>
      </c>
      <c r="D522" s="213" t="s">
        <v>65</v>
      </c>
      <c r="E522" s="211" t="s">
        <v>707</v>
      </c>
      <c r="F522" s="213" t="s">
        <v>44</v>
      </c>
      <c r="G522" s="214">
        <v>18</v>
      </c>
      <c r="H522" s="214">
        <v>53.56</v>
      </c>
      <c r="I522" s="215">
        <f>H522*J7+H522</f>
        <v>70.297499999999999</v>
      </c>
      <c r="J522" s="215">
        <f t="shared" si="21"/>
        <v>1265.355</v>
      </c>
    </row>
    <row r="523" spans="1:10" s="169" customFormat="1" ht="18.75" customHeight="1" outlineLevel="1">
      <c r="A523" s="122"/>
      <c r="B523" s="213" t="s">
        <v>408</v>
      </c>
      <c r="C523" s="213" t="s">
        <v>423</v>
      </c>
      <c r="D523" s="213" t="s">
        <v>65</v>
      </c>
      <c r="E523" s="211" t="s">
        <v>708</v>
      </c>
      <c r="F523" s="213" t="s">
        <v>44</v>
      </c>
      <c r="G523" s="214">
        <v>102</v>
      </c>
      <c r="H523" s="214">
        <v>97.15</v>
      </c>
      <c r="I523" s="215">
        <f>H523*J7+H523</f>
        <v>127.50937500000001</v>
      </c>
      <c r="J523" s="215">
        <f t="shared" si="21"/>
        <v>13005.956250000001</v>
      </c>
    </row>
    <row r="524" spans="1:10" s="169" customFormat="1" ht="18.75" customHeight="1" outlineLevel="1">
      <c r="A524" s="122"/>
      <c r="B524" s="213" t="s">
        <v>409</v>
      </c>
      <c r="C524" s="213" t="s">
        <v>420</v>
      </c>
      <c r="D524" s="213" t="s">
        <v>65</v>
      </c>
      <c r="E524" s="211" t="s">
        <v>709</v>
      </c>
      <c r="F524" s="213" t="s">
        <v>44</v>
      </c>
      <c r="G524" s="214">
        <v>40</v>
      </c>
      <c r="H524" s="214">
        <v>72.150000000000006</v>
      </c>
      <c r="I524" s="215">
        <f>H524*J7+H524</f>
        <v>94.696875000000006</v>
      </c>
      <c r="J524" s="215">
        <f t="shared" si="21"/>
        <v>3787.875</v>
      </c>
    </row>
    <row r="525" spans="1:10" s="169" customFormat="1" ht="18.75" customHeight="1" outlineLevel="1">
      <c r="A525" s="122"/>
      <c r="B525" s="213" t="s">
        <v>410</v>
      </c>
      <c r="C525" s="213" t="s">
        <v>421</v>
      </c>
      <c r="D525" s="213" t="s">
        <v>65</v>
      </c>
      <c r="E525" s="211" t="s">
        <v>710</v>
      </c>
      <c r="F525" s="213" t="s">
        <v>44</v>
      </c>
      <c r="G525" s="214">
        <v>9</v>
      </c>
      <c r="H525" s="214">
        <v>123.52</v>
      </c>
      <c r="I525" s="215">
        <f>H525*J7+H525</f>
        <v>162.12</v>
      </c>
      <c r="J525" s="215">
        <f t="shared" ref="J525:J528" si="23">G525*I525</f>
        <v>1459.08</v>
      </c>
    </row>
    <row r="526" spans="1:10" s="169" customFormat="1" ht="18.75" customHeight="1" outlineLevel="1">
      <c r="A526" s="122"/>
      <c r="B526" s="213" t="s">
        <v>411</v>
      </c>
      <c r="C526" s="213" t="s">
        <v>156</v>
      </c>
      <c r="D526" s="213" t="s">
        <v>65</v>
      </c>
      <c r="E526" s="211" t="s">
        <v>711</v>
      </c>
      <c r="F526" s="137" t="s">
        <v>44</v>
      </c>
      <c r="G526" s="214">
        <v>4</v>
      </c>
      <c r="H526" s="214">
        <v>168.1</v>
      </c>
      <c r="I526" s="215">
        <f>H526*J7+H526</f>
        <v>220.63124999999999</v>
      </c>
      <c r="J526" s="215">
        <f t="shared" si="23"/>
        <v>882.52499999999998</v>
      </c>
    </row>
    <row r="527" spans="1:10" ht="18.75" customHeight="1" outlineLevel="1">
      <c r="B527" s="213" t="s">
        <v>412</v>
      </c>
      <c r="C527" s="213" t="s">
        <v>156</v>
      </c>
      <c r="D527" s="213" t="s">
        <v>65</v>
      </c>
      <c r="E527" s="211" t="s">
        <v>712</v>
      </c>
      <c r="F527" s="137" t="s">
        <v>44</v>
      </c>
      <c r="G527" s="214">
        <v>1</v>
      </c>
      <c r="H527" s="214">
        <v>128.69999999999999</v>
      </c>
      <c r="I527" s="215">
        <f>H527*J7+H527</f>
        <v>168.91874999999999</v>
      </c>
      <c r="J527" s="215">
        <f t="shared" si="23"/>
        <v>168.91874999999999</v>
      </c>
    </row>
    <row r="528" spans="1:10" ht="18.75" customHeight="1" outlineLevel="1">
      <c r="B528" s="213" t="s">
        <v>413</v>
      </c>
      <c r="C528" s="213" t="s">
        <v>419</v>
      </c>
      <c r="D528" s="213" t="s">
        <v>65</v>
      </c>
      <c r="E528" s="211" t="s">
        <v>713</v>
      </c>
      <c r="F528" s="137" t="s">
        <v>44</v>
      </c>
      <c r="G528" s="214">
        <v>16</v>
      </c>
      <c r="H528" s="214">
        <v>79.099999999999994</v>
      </c>
      <c r="I528" s="215">
        <f>H528*J7+H528</f>
        <v>103.81874999999999</v>
      </c>
      <c r="J528" s="215">
        <f t="shared" si="23"/>
        <v>1661.1</v>
      </c>
    </row>
    <row r="529" spans="1:10" ht="20.100000000000001" customHeight="1" outlineLevel="1">
      <c r="B529" s="170"/>
      <c r="C529" s="171"/>
      <c r="D529" s="171"/>
      <c r="E529" s="171"/>
      <c r="F529" s="171"/>
      <c r="G529" s="194" t="s">
        <v>117</v>
      </c>
      <c r="H529" s="194"/>
      <c r="I529" s="127"/>
      <c r="J529" s="180">
        <f>SUM(J460:J528)</f>
        <v>314545.72462499997</v>
      </c>
    </row>
    <row r="530" spans="1:10" ht="18.75" customHeight="1">
      <c r="B530" s="122"/>
      <c r="C530" s="122"/>
      <c r="D530" s="122"/>
      <c r="G530" s="153"/>
      <c r="H530" s="152"/>
      <c r="J530" s="176"/>
    </row>
    <row r="531" spans="1:10" ht="18.75" customHeight="1">
      <c r="B531" s="146">
        <v>19</v>
      </c>
      <c r="C531" s="146"/>
      <c r="D531" s="146"/>
      <c r="E531" s="144" t="s">
        <v>150</v>
      </c>
      <c r="F531" s="145"/>
      <c r="G531" s="5"/>
      <c r="H531" s="5"/>
      <c r="I531" s="1"/>
      <c r="J531" s="177"/>
    </row>
    <row r="532" spans="1:10" ht="18.75" customHeight="1" outlineLevel="1">
      <c r="B532" s="208" t="s">
        <v>432</v>
      </c>
      <c r="C532" s="195">
        <v>89865</v>
      </c>
      <c r="D532" s="195" t="s">
        <v>1105</v>
      </c>
      <c r="E532" s="108" t="s">
        <v>991</v>
      </c>
      <c r="F532" s="208" t="s">
        <v>57</v>
      </c>
      <c r="G532" s="214">
        <v>120.3</v>
      </c>
      <c r="H532" s="214">
        <v>10.8</v>
      </c>
      <c r="I532" s="215">
        <f>H532*J7+H532</f>
        <v>14.175000000000001</v>
      </c>
      <c r="J532" s="215">
        <f>G532*I532</f>
        <v>1705.2525000000001</v>
      </c>
    </row>
    <row r="533" spans="1:10" ht="18.75" customHeight="1" outlineLevel="1">
      <c r="B533" s="208" t="s">
        <v>161</v>
      </c>
      <c r="C533" s="195">
        <v>89485</v>
      </c>
      <c r="D533" s="195" t="s">
        <v>1105</v>
      </c>
      <c r="E533" s="209" t="s">
        <v>998</v>
      </c>
      <c r="F533" s="195" t="s">
        <v>44</v>
      </c>
      <c r="G533" s="214">
        <v>23</v>
      </c>
      <c r="H533" s="214">
        <v>4.42</v>
      </c>
      <c r="I533" s="215">
        <f>H533*J7+H533</f>
        <v>5.8012499999999996</v>
      </c>
      <c r="J533" s="215">
        <f t="shared" ref="J533:J535" si="24">G533*I533</f>
        <v>133.42874999999998</v>
      </c>
    </row>
    <row r="534" spans="1:10" ht="18.75" customHeight="1" outlineLevel="1">
      <c r="B534" s="208" t="s">
        <v>434</v>
      </c>
      <c r="C534" s="195">
        <v>89866</v>
      </c>
      <c r="D534" s="195" t="s">
        <v>1105</v>
      </c>
      <c r="E534" s="209" t="s">
        <v>1069</v>
      </c>
      <c r="F534" s="195" t="s">
        <v>44</v>
      </c>
      <c r="G534" s="214">
        <v>28</v>
      </c>
      <c r="H534" s="214">
        <v>3.94</v>
      </c>
      <c r="I534" s="215">
        <f>H534*J7+H534</f>
        <v>5.1712499999999997</v>
      </c>
      <c r="J534" s="215">
        <f t="shared" si="24"/>
        <v>144.79499999999999</v>
      </c>
    </row>
    <row r="535" spans="1:10" ht="18.75" customHeight="1" outlineLevel="1">
      <c r="B535" s="208" t="s">
        <v>435</v>
      </c>
      <c r="C535" s="195">
        <v>89869</v>
      </c>
      <c r="D535" s="195" t="s">
        <v>1105</v>
      </c>
      <c r="E535" s="209" t="s">
        <v>1011</v>
      </c>
      <c r="F535" s="195" t="s">
        <v>44</v>
      </c>
      <c r="G535" s="214">
        <v>6</v>
      </c>
      <c r="H535" s="214">
        <v>6.3</v>
      </c>
      <c r="I535" s="215">
        <f>H535*J7+H535</f>
        <v>8.2687500000000007</v>
      </c>
      <c r="J535" s="215">
        <f t="shared" si="24"/>
        <v>49.612500000000004</v>
      </c>
    </row>
    <row r="536" spans="1:10" s="169" customFormat="1" ht="18.75" customHeight="1" outlineLevel="1">
      <c r="A536" s="122"/>
      <c r="B536" s="170"/>
      <c r="C536" s="171"/>
      <c r="D536" s="171"/>
      <c r="E536" s="171"/>
      <c r="F536" s="171"/>
      <c r="G536" s="194" t="s">
        <v>117</v>
      </c>
      <c r="H536" s="194"/>
      <c r="I536" s="127"/>
      <c r="J536" s="180">
        <f>SUM(J532:J535)</f>
        <v>2033.0887500000001</v>
      </c>
    </row>
    <row r="537" spans="1:10" s="169" customFormat="1" ht="18.75" customHeight="1">
      <c r="A537" s="122"/>
      <c r="B537" s="122"/>
      <c r="C537" s="122"/>
      <c r="D537" s="122"/>
      <c r="E537" s="124"/>
      <c r="F537" s="122"/>
      <c r="G537" s="153"/>
      <c r="H537" s="152"/>
      <c r="I537" s="121"/>
      <c r="J537" s="176"/>
    </row>
    <row r="538" spans="1:10" ht="18.75" customHeight="1">
      <c r="B538" s="146">
        <v>20</v>
      </c>
      <c r="C538" s="146"/>
      <c r="D538" s="146"/>
      <c r="E538" s="144" t="s">
        <v>714</v>
      </c>
      <c r="F538" s="145"/>
      <c r="G538" s="193"/>
      <c r="H538" s="193"/>
      <c r="I538" s="130"/>
      <c r="J538" s="177"/>
    </row>
    <row r="539" spans="1:10" ht="18.75" customHeight="1" outlineLevel="1">
      <c r="B539" s="148" t="s">
        <v>14</v>
      </c>
      <c r="C539" s="210"/>
      <c r="D539" s="210"/>
      <c r="E539" s="127" t="s">
        <v>715</v>
      </c>
      <c r="F539" s="108"/>
      <c r="G539" s="162"/>
      <c r="H539" s="162"/>
      <c r="I539" s="125"/>
      <c r="J539" s="168"/>
    </row>
    <row r="540" spans="1:10" ht="18.75" customHeight="1" outlineLevel="1">
      <c r="B540" s="208" t="s">
        <v>437</v>
      </c>
      <c r="C540" s="213">
        <v>98302</v>
      </c>
      <c r="D540" s="195" t="s">
        <v>1105</v>
      </c>
      <c r="E540" s="212" t="s">
        <v>716</v>
      </c>
      <c r="F540" s="208" t="s">
        <v>717</v>
      </c>
      <c r="G540" s="214">
        <v>3</v>
      </c>
      <c r="H540" s="214">
        <v>568.41999999999996</v>
      </c>
      <c r="I540" s="215">
        <f>H540*J7+H540</f>
        <v>746.05124999999998</v>
      </c>
      <c r="J540" s="215">
        <f>G540*I540</f>
        <v>2238.1537499999999</v>
      </c>
    </row>
    <row r="541" spans="1:10" ht="18.75" customHeight="1" outlineLevel="1">
      <c r="B541" s="208" t="s">
        <v>513</v>
      </c>
      <c r="C541" s="213"/>
      <c r="D541" s="213" t="s">
        <v>492</v>
      </c>
      <c r="E541" s="212" t="s">
        <v>1075</v>
      </c>
      <c r="F541" s="208" t="s">
        <v>717</v>
      </c>
      <c r="G541" s="214">
        <v>1</v>
      </c>
      <c r="H541" s="214">
        <v>3750.21</v>
      </c>
      <c r="I541" s="215">
        <f>H541*J7+H541</f>
        <v>4922.1506250000002</v>
      </c>
      <c r="J541" s="215">
        <f t="shared" ref="J541:J567" si="25">G541*I541</f>
        <v>4922.1506250000002</v>
      </c>
    </row>
    <row r="542" spans="1:10" ht="18.75" customHeight="1" outlineLevel="1">
      <c r="B542" s="208" t="s">
        <v>514</v>
      </c>
      <c r="C542" s="213" t="s">
        <v>428</v>
      </c>
      <c r="D542" s="213" t="s">
        <v>65</v>
      </c>
      <c r="E542" s="212" t="s">
        <v>718</v>
      </c>
      <c r="F542" s="208" t="s">
        <v>717</v>
      </c>
      <c r="G542" s="214">
        <v>2</v>
      </c>
      <c r="H542" s="214">
        <v>44</v>
      </c>
      <c r="I542" s="215">
        <f>H542*J7+H542</f>
        <v>57.75</v>
      </c>
      <c r="J542" s="215">
        <f t="shared" si="25"/>
        <v>115.5</v>
      </c>
    </row>
    <row r="543" spans="1:10" ht="18.75" customHeight="1" outlineLevel="1">
      <c r="B543" s="208" t="s">
        <v>515</v>
      </c>
      <c r="C543" s="213" t="s">
        <v>428</v>
      </c>
      <c r="D543" s="213" t="s">
        <v>65</v>
      </c>
      <c r="E543" s="212" t="s">
        <v>719</v>
      </c>
      <c r="F543" s="208" t="s">
        <v>717</v>
      </c>
      <c r="G543" s="214">
        <v>1</v>
      </c>
      <c r="H543" s="214">
        <v>252.22</v>
      </c>
      <c r="I543" s="215">
        <f>H543*J7+H543</f>
        <v>331.03874999999999</v>
      </c>
      <c r="J543" s="215">
        <f t="shared" si="25"/>
        <v>331.03874999999999</v>
      </c>
    </row>
    <row r="544" spans="1:10" ht="18.75" customHeight="1" outlineLevel="1">
      <c r="B544" s="208" t="s">
        <v>516</v>
      </c>
      <c r="C544" s="213" t="s">
        <v>428</v>
      </c>
      <c r="D544" s="213" t="s">
        <v>65</v>
      </c>
      <c r="E544" s="212" t="s">
        <v>720</v>
      </c>
      <c r="F544" s="208" t="s">
        <v>717</v>
      </c>
      <c r="G544" s="214">
        <v>2</v>
      </c>
      <c r="H544" s="214">
        <v>243.9</v>
      </c>
      <c r="I544" s="215">
        <f>H544*J7+H544</f>
        <v>320.11874999999998</v>
      </c>
      <c r="J544" s="215">
        <f t="shared" si="25"/>
        <v>640.23749999999995</v>
      </c>
    </row>
    <row r="545" spans="2:10" ht="18.75" customHeight="1" outlineLevel="1">
      <c r="B545" s="208" t="s">
        <v>721</v>
      </c>
      <c r="C545" s="213" t="s">
        <v>428</v>
      </c>
      <c r="D545" s="213" t="s">
        <v>65</v>
      </c>
      <c r="E545" s="212" t="s">
        <v>722</v>
      </c>
      <c r="F545" s="208" t="s">
        <v>717</v>
      </c>
      <c r="G545" s="214">
        <v>1</v>
      </c>
      <c r="H545" s="214">
        <v>312.54000000000002</v>
      </c>
      <c r="I545" s="215">
        <f>H545*J7+H545</f>
        <v>410.20875000000001</v>
      </c>
      <c r="J545" s="215">
        <f t="shared" si="25"/>
        <v>410.20875000000001</v>
      </c>
    </row>
    <row r="546" spans="2:10" ht="18.75" customHeight="1" outlineLevel="1">
      <c r="B546" s="208" t="s">
        <v>723</v>
      </c>
      <c r="C546" s="213" t="s">
        <v>427</v>
      </c>
      <c r="D546" s="213" t="s">
        <v>65</v>
      </c>
      <c r="E546" s="212" t="s">
        <v>725</v>
      </c>
      <c r="F546" s="208" t="s">
        <v>717</v>
      </c>
      <c r="G546" s="214">
        <v>2</v>
      </c>
      <c r="H546" s="214">
        <v>226.72</v>
      </c>
      <c r="I546" s="215">
        <f>H546*J7+H546</f>
        <v>297.57</v>
      </c>
      <c r="J546" s="215">
        <f t="shared" si="25"/>
        <v>595.14</v>
      </c>
    </row>
    <row r="547" spans="2:10" ht="18.75" customHeight="1" outlineLevel="1">
      <c r="B547" s="208" t="s">
        <v>724</v>
      </c>
      <c r="C547" s="213"/>
      <c r="D547" s="213" t="s">
        <v>492</v>
      </c>
      <c r="E547" s="212" t="s">
        <v>1073</v>
      </c>
      <c r="F547" s="208" t="s">
        <v>717</v>
      </c>
      <c r="G547" s="214">
        <v>2</v>
      </c>
      <c r="H547" s="214">
        <v>290</v>
      </c>
      <c r="I547" s="215">
        <f>H547*J7+H547</f>
        <v>380.625</v>
      </c>
      <c r="J547" s="215">
        <f t="shared" si="25"/>
        <v>761.25</v>
      </c>
    </row>
    <row r="548" spans="2:10" ht="18.75" customHeight="1" outlineLevel="1">
      <c r="B548" s="148" t="s">
        <v>87</v>
      </c>
      <c r="C548" s="210"/>
      <c r="D548" s="210"/>
      <c r="E548" s="127" t="s">
        <v>726</v>
      </c>
      <c r="F548" s="209"/>
      <c r="G548" s="214"/>
      <c r="H548" s="214"/>
      <c r="I548" s="215"/>
      <c r="J548" s="215"/>
    </row>
    <row r="549" spans="2:10" ht="18.75" customHeight="1" outlineLevel="1">
      <c r="B549" s="195" t="s">
        <v>438</v>
      </c>
      <c r="C549" s="213" t="s">
        <v>415</v>
      </c>
      <c r="D549" s="195" t="s">
        <v>65</v>
      </c>
      <c r="E549" s="211" t="s">
        <v>727</v>
      </c>
      <c r="F549" s="208" t="s">
        <v>57</v>
      </c>
      <c r="G549" s="214">
        <v>1258.9000000000001</v>
      </c>
      <c r="H549" s="214">
        <v>3.85</v>
      </c>
      <c r="I549" s="215">
        <f>H549*J7+H549</f>
        <v>5.0531249999999996</v>
      </c>
      <c r="J549" s="215">
        <f t="shared" si="25"/>
        <v>6361.3790625000001</v>
      </c>
    </row>
    <row r="550" spans="2:10" ht="18.75" customHeight="1" outlineLevel="1">
      <c r="B550" s="195" t="s">
        <v>439</v>
      </c>
      <c r="C550" s="195" t="s">
        <v>155</v>
      </c>
      <c r="D550" s="195" t="s">
        <v>65</v>
      </c>
      <c r="E550" s="212" t="s">
        <v>728</v>
      </c>
      <c r="F550" s="208" t="s">
        <v>57</v>
      </c>
      <c r="G550" s="214">
        <v>171.65</v>
      </c>
      <c r="H550" s="214">
        <v>2.2999999999999998</v>
      </c>
      <c r="I550" s="215">
        <f>H550*J7+H550</f>
        <v>3.0187499999999998</v>
      </c>
      <c r="J550" s="215">
        <f t="shared" si="25"/>
        <v>518.16843749999998</v>
      </c>
    </row>
    <row r="551" spans="2:10" ht="18.75" customHeight="1" outlineLevel="1">
      <c r="B551" s="195" t="s">
        <v>440</v>
      </c>
      <c r="C551" s="195" t="s">
        <v>429</v>
      </c>
      <c r="D551" s="195" t="s">
        <v>65</v>
      </c>
      <c r="E551" s="211" t="s">
        <v>729</v>
      </c>
      <c r="F551" s="195" t="s">
        <v>717</v>
      </c>
      <c r="G551" s="214">
        <v>28</v>
      </c>
      <c r="H551" s="214">
        <v>18.690000000000001</v>
      </c>
      <c r="I551" s="215">
        <f>H551*J7+H551</f>
        <v>24.530625000000001</v>
      </c>
      <c r="J551" s="215">
        <f t="shared" si="25"/>
        <v>686.85750000000007</v>
      </c>
    </row>
    <row r="552" spans="2:10" ht="18.75" customHeight="1" outlineLevel="1">
      <c r="B552" s="148" t="s">
        <v>88</v>
      </c>
      <c r="C552" s="210"/>
      <c r="D552" s="210"/>
      <c r="E552" s="127" t="s">
        <v>730</v>
      </c>
      <c r="F552" s="209"/>
      <c r="G552" s="214"/>
      <c r="H552" s="214"/>
      <c r="I552" s="215"/>
      <c r="J552" s="215"/>
    </row>
    <row r="553" spans="2:10" ht="18.75" customHeight="1" outlineLevel="1">
      <c r="B553" s="208" t="s">
        <v>441</v>
      </c>
      <c r="C553" s="195">
        <v>98307</v>
      </c>
      <c r="D553" s="195" t="s">
        <v>1105</v>
      </c>
      <c r="E553" s="212" t="s">
        <v>1091</v>
      </c>
      <c r="F553" s="195" t="s">
        <v>717</v>
      </c>
      <c r="G553" s="214">
        <v>28</v>
      </c>
      <c r="H553" s="214">
        <v>36.130000000000003</v>
      </c>
      <c r="I553" s="215">
        <f>H553*J7+H553</f>
        <v>47.420625000000001</v>
      </c>
      <c r="J553" s="215">
        <f t="shared" si="25"/>
        <v>1327.7775000000001</v>
      </c>
    </row>
    <row r="554" spans="2:10" ht="18.75" customHeight="1" outlineLevel="1">
      <c r="B554" s="208" t="s">
        <v>442</v>
      </c>
      <c r="C554" s="195">
        <v>98307</v>
      </c>
      <c r="D554" s="195" t="s">
        <v>1105</v>
      </c>
      <c r="E554" s="212" t="s">
        <v>858</v>
      </c>
      <c r="F554" s="195" t="s">
        <v>717</v>
      </c>
      <c r="G554" s="214">
        <v>14</v>
      </c>
      <c r="H554" s="214">
        <v>36.130000000000003</v>
      </c>
      <c r="I554" s="215">
        <f>H554*J7+H554</f>
        <v>47.420625000000001</v>
      </c>
      <c r="J554" s="215">
        <f t="shared" si="25"/>
        <v>663.88875000000007</v>
      </c>
    </row>
    <row r="555" spans="2:10" ht="18.75" customHeight="1" outlineLevel="1">
      <c r="B555" s="208" t="s">
        <v>443</v>
      </c>
      <c r="C555" s="195"/>
      <c r="D555" s="195" t="s">
        <v>492</v>
      </c>
      <c r="E555" s="212" t="s">
        <v>732</v>
      </c>
      <c r="F555" s="195" t="s">
        <v>717</v>
      </c>
      <c r="G555" s="214">
        <v>16</v>
      </c>
      <c r="H555" s="214">
        <v>1.9</v>
      </c>
      <c r="I555" s="215">
        <f>H555*J7+H555</f>
        <v>2.4937499999999999</v>
      </c>
      <c r="J555" s="215">
        <f t="shared" si="25"/>
        <v>39.9</v>
      </c>
    </row>
    <row r="556" spans="2:10" ht="18.75" customHeight="1" outlineLevel="1">
      <c r="B556" s="148" t="s">
        <v>89</v>
      </c>
      <c r="C556" s="210"/>
      <c r="D556" s="210"/>
      <c r="E556" s="127" t="s">
        <v>734</v>
      </c>
      <c r="F556" s="209"/>
      <c r="G556" s="214"/>
      <c r="H556" s="214"/>
      <c r="I556" s="215"/>
      <c r="J556" s="215"/>
    </row>
    <row r="557" spans="2:10" ht="18.75" customHeight="1" outlineLevel="1">
      <c r="B557" s="208" t="s">
        <v>444</v>
      </c>
      <c r="C557" s="218" t="s">
        <v>414</v>
      </c>
      <c r="D557" s="195" t="s">
        <v>65</v>
      </c>
      <c r="E557" s="212" t="s">
        <v>735</v>
      </c>
      <c r="F557" s="195" t="s">
        <v>717</v>
      </c>
      <c r="G557" s="214">
        <v>5</v>
      </c>
      <c r="H557" s="214">
        <v>180.04</v>
      </c>
      <c r="I557" s="215">
        <f>H557*J7+H557</f>
        <v>236.30249999999998</v>
      </c>
      <c r="J557" s="215">
        <f t="shared" si="25"/>
        <v>1181.5124999999998</v>
      </c>
    </row>
    <row r="558" spans="2:10" ht="18.75" customHeight="1" outlineLevel="1">
      <c r="B558" s="208" t="s">
        <v>731</v>
      </c>
      <c r="C558" s="195">
        <v>100556</v>
      </c>
      <c r="D558" s="195" t="s">
        <v>1105</v>
      </c>
      <c r="E558" s="212" t="s">
        <v>736</v>
      </c>
      <c r="F558" s="195" t="s">
        <v>717</v>
      </c>
      <c r="G558" s="214">
        <v>2</v>
      </c>
      <c r="H558" s="214">
        <v>31.34</v>
      </c>
      <c r="I558" s="215">
        <f>H558*J7+H558</f>
        <v>41.133749999999999</v>
      </c>
      <c r="J558" s="215">
        <f t="shared" si="25"/>
        <v>82.267499999999998</v>
      </c>
    </row>
    <row r="559" spans="2:10" ht="18.75" customHeight="1" outlineLevel="1">
      <c r="B559" s="208" t="s">
        <v>733</v>
      </c>
      <c r="C559" s="195">
        <v>91940</v>
      </c>
      <c r="D559" s="195" t="s">
        <v>1105</v>
      </c>
      <c r="E559" s="212" t="s">
        <v>989</v>
      </c>
      <c r="F559" s="195" t="s">
        <v>717</v>
      </c>
      <c r="G559" s="214">
        <v>42</v>
      </c>
      <c r="H559" s="214">
        <v>11.35</v>
      </c>
      <c r="I559" s="215">
        <f>H559*J7+H559</f>
        <v>14.896875</v>
      </c>
      <c r="J559" s="215">
        <f t="shared" si="25"/>
        <v>625.66874999999993</v>
      </c>
    </row>
    <row r="560" spans="2:10" ht="18.75" customHeight="1" outlineLevel="1">
      <c r="B560" s="148" t="s">
        <v>90</v>
      </c>
      <c r="C560" s="210"/>
      <c r="D560" s="210"/>
      <c r="E560" s="125" t="s">
        <v>21</v>
      </c>
      <c r="F560" s="126"/>
      <c r="G560" s="214"/>
      <c r="H560" s="214"/>
      <c r="I560" s="215"/>
      <c r="J560" s="215"/>
    </row>
    <row r="561" spans="1:10" ht="18.75" customHeight="1" outlineLevel="1">
      <c r="B561" s="195" t="s">
        <v>445</v>
      </c>
      <c r="C561" s="195">
        <v>91834</v>
      </c>
      <c r="D561" s="195" t="s">
        <v>1105</v>
      </c>
      <c r="E561" s="126" t="s">
        <v>739</v>
      </c>
      <c r="F561" s="195" t="s">
        <v>57</v>
      </c>
      <c r="G561" s="214">
        <v>209.15</v>
      </c>
      <c r="H561" s="214">
        <v>6.12</v>
      </c>
      <c r="I561" s="215">
        <f>H561*J7+H561</f>
        <v>8.0325000000000006</v>
      </c>
      <c r="J561" s="215">
        <f t="shared" si="25"/>
        <v>1679.9973750000001</v>
      </c>
    </row>
    <row r="562" spans="1:10" ht="18.75" customHeight="1" outlineLevel="1">
      <c r="B562" s="195" t="s">
        <v>737</v>
      </c>
      <c r="C562" s="195">
        <v>91836</v>
      </c>
      <c r="D562" s="195" t="s">
        <v>1105</v>
      </c>
      <c r="E562" s="126" t="s">
        <v>738</v>
      </c>
      <c r="F562" s="195" t="s">
        <v>57</v>
      </c>
      <c r="G562" s="214">
        <v>2</v>
      </c>
      <c r="H562" s="214">
        <v>8.16</v>
      </c>
      <c r="I562" s="215">
        <f>H562*J7+H562</f>
        <v>10.71</v>
      </c>
      <c r="J562" s="215">
        <f t="shared" si="25"/>
        <v>21.42</v>
      </c>
    </row>
    <row r="563" spans="1:10" ht="18.75" customHeight="1" outlineLevel="1">
      <c r="B563" s="195" t="s">
        <v>857</v>
      </c>
      <c r="C563" s="195">
        <v>91869</v>
      </c>
      <c r="D563" s="195" t="s">
        <v>1105</v>
      </c>
      <c r="E563" s="126" t="s">
        <v>1083</v>
      </c>
      <c r="F563" s="195" t="s">
        <v>57</v>
      </c>
      <c r="G563" s="214">
        <v>4.2</v>
      </c>
      <c r="H563" s="214">
        <v>12.3</v>
      </c>
      <c r="I563" s="215">
        <f>H563*J7+H563</f>
        <v>16.143750000000001</v>
      </c>
      <c r="J563" s="215">
        <f t="shared" si="25"/>
        <v>67.803750000000008</v>
      </c>
    </row>
    <row r="564" spans="1:10" ht="18.75" customHeight="1" outlineLevel="1">
      <c r="B564" s="195" t="s">
        <v>859</v>
      </c>
      <c r="C564" s="195">
        <v>95745</v>
      </c>
      <c r="D564" s="195" t="s">
        <v>1105</v>
      </c>
      <c r="E564" s="126" t="s">
        <v>1080</v>
      </c>
      <c r="F564" s="195" t="s">
        <v>57</v>
      </c>
      <c r="G564" s="214">
        <v>5</v>
      </c>
      <c r="H564" s="214">
        <v>17.010000000000002</v>
      </c>
      <c r="I564" s="215">
        <f>H564*J7+H564</f>
        <v>22.325625000000002</v>
      </c>
      <c r="J564" s="215">
        <f t="shared" si="25"/>
        <v>111.62812500000001</v>
      </c>
    </row>
    <row r="565" spans="1:10" ht="18.75" customHeight="1" outlineLevel="1">
      <c r="B565" s="195" t="s">
        <v>860</v>
      </c>
      <c r="C565" s="195">
        <v>95752</v>
      </c>
      <c r="D565" s="195" t="s">
        <v>1105</v>
      </c>
      <c r="E565" s="126" t="s">
        <v>1084</v>
      </c>
      <c r="F565" s="195" t="s">
        <v>57</v>
      </c>
      <c r="G565" s="214">
        <v>46.3</v>
      </c>
      <c r="H565" s="214">
        <v>43.1</v>
      </c>
      <c r="I565" s="215">
        <f>H565*J7+H565</f>
        <v>56.568750000000001</v>
      </c>
      <c r="J565" s="215">
        <f t="shared" si="25"/>
        <v>2619.1331249999998</v>
      </c>
    </row>
    <row r="566" spans="1:10" ht="18.75" customHeight="1" outlineLevel="1">
      <c r="B566" s="195" t="s">
        <v>1081</v>
      </c>
      <c r="C566" s="195">
        <v>95752</v>
      </c>
      <c r="D566" s="195" t="s">
        <v>1105</v>
      </c>
      <c r="E566" s="126" t="s">
        <v>1079</v>
      </c>
      <c r="F566" s="195" t="s">
        <v>57</v>
      </c>
      <c r="G566" s="214">
        <v>22.5</v>
      </c>
      <c r="H566" s="214">
        <v>43.1</v>
      </c>
      <c r="I566" s="215">
        <f>H566*J7+H566</f>
        <v>56.568750000000001</v>
      </c>
      <c r="J566" s="215">
        <f t="shared" si="25"/>
        <v>1272.796875</v>
      </c>
    </row>
    <row r="567" spans="1:10" ht="18.75" customHeight="1" outlineLevel="1">
      <c r="B567" s="195" t="s">
        <v>1082</v>
      </c>
      <c r="C567" s="213" t="s">
        <v>381</v>
      </c>
      <c r="D567" s="213" t="s">
        <v>65</v>
      </c>
      <c r="E567" s="211" t="s">
        <v>740</v>
      </c>
      <c r="F567" s="195" t="s">
        <v>57</v>
      </c>
      <c r="G567" s="214">
        <v>63.3</v>
      </c>
      <c r="H567" s="214">
        <v>59.8</v>
      </c>
      <c r="I567" s="215">
        <f>H567*J7+H567</f>
        <v>78.487499999999997</v>
      </c>
      <c r="J567" s="215">
        <f t="shared" si="25"/>
        <v>4968.25875</v>
      </c>
    </row>
    <row r="568" spans="1:10" s="169" customFormat="1" ht="18.75" customHeight="1" outlineLevel="1">
      <c r="A568" s="122"/>
      <c r="B568" s="170"/>
      <c r="C568" s="171"/>
      <c r="D568" s="171"/>
      <c r="E568" s="171"/>
      <c r="F568" s="171"/>
      <c r="G568" s="194" t="s">
        <v>117</v>
      </c>
      <c r="H568" s="194"/>
      <c r="I568" s="127"/>
      <c r="J568" s="180">
        <f>SUM(J540:J567)</f>
        <v>32242.137375000002</v>
      </c>
    </row>
    <row r="569" spans="1:10" s="169" customFormat="1" ht="18.75" customHeight="1">
      <c r="A569" s="122"/>
      <c r="B569" s="111"/>
      <c r="C569" s="111"/>
      <c r="D569" s="111"/>
      <c r="E569" s="111"/>
      <c r="F569" s="111"/>
      <c r="G569" s="111"/>
      <c r="H569" s="104"/>
      <c r="I569" s="111"/>
      <c r="J569" s="105"/>
    </row>
    <row r="570" spans="1:10" s="169" customFormat="1" ht="18.75" customHeight="1">
      <c r="A570" s="122"/>
      <c r="B570" s="146">
        <v>21</v>
      </c>
      <c r="C570" s="146"/>
      <c r="D570" s="146"/>
      <c r="E570" s="130" t="s">
        <v>741</v>
      </c>
      <c r="F570" s="146"/>
      <c r="G570" s="193"/>
      <c r="H570" s="193"/>
      <c r="I570" s="130"/>
      <c r="J570" s="177"/>
    </row>
    <row r="571" spans="1:10" s="169" customFormat="1" ht="18.75" customHeight="1" outlineLevel="1">
      <c r="A571" s="122"/>
      <c r="B571" s="195" t="s">
        <v>15</v>
      </c>
      <c r="C571" s="195"/>
      <c r="D571" s="195" t="s">
        <v>492</v>
      </c>
      <c r="E571" s="212" t="s">
        <v>1076</v>
      </c>
      <c r="F571" s="195" t="s">
        <v>44</v>
      </c>
      <c r="G571" s="214">
        <v>1</v>
      </c>
      <c r="H571" s="214">
        <v>4820</v>
      </c>
      <c r="I571" s="215">
        <f>H571*J7+H571</f>
        <v>6326.25</v>
      </c>
      <c r="J571" s="215">
        <f>G571*I571</f>
        <v>6326.25</v>
      </c>
    </row>
    <row r="572" spans="1:10" s="169" customFormat="1" ht="18.75" customHeight="1" outlineLevel="1">
      <c r="A572" s="122"/>
      <c r="B572" s="195" t="s">
        <v>91</v>
      </c>
      <c r="C572" s="195" t="s">
        <v>424</v>
      </c>
      <c r="D572" s="195" t="s">
        <v>65</v>
      </c>
      <c r="E572" s="212" t="s">
        <v>742</v>
      </c>
      <c r="F572" s="195" t="s">
        <v>44</v>
      </c>
      <c r="G572" s="214">
        <v>1</v>
      </c>
      <c r="H572" s="214">
        <v>1782</v>
      </c>
      <c r="I572" s="215">
        <f>H572*J7+H572</f>
        <v>2338.875</v>
      </c>
      <c r="J572" s="215">
        <f t="shared" ref="J572:J573" si="26">G572*I572</f>
        <v>2338.875</v>
      </c>
    </row>
    <row r="573" spans="1:10" s="169" customFormat="1" ht="18.75" customHeight="1" outlineLevel="1">
      <c r="A573" s="122"/>
      <c r="B573" s="195" t="s">
        <v>92</v>
      </c>
      <c r="C573" s="195" t="s">
        <v>425</v>
      </c>
      <c r="D573" s="195" t="s">
        <v>65</v>
      </c>
      <c r="E573" s="212" t="s">
        <v>743</v>
      </c>
      <c r="F573" s="195" t="s">
        <v>44</v>
      </c>
      <c r="G573" s="214">
        <v>4</v>
      </c>
      <c r="H573" s="214">
        <v>313.45999999999998</v>
      </c>
      <c r="I573" s="215">
        <f>H573*J7+H573</f>
        <v>411.41624999999999</v>
      </c>
      <c r="J573" s="215">
        <f t="shared" si="26"/>
        <v>1645.665</v>
      </c>
    </row>
    <row r="574" spans="1:10" s="169" customFormat="1" ht="18.75" customHeight="1" outlineLevel="1">
      <c r="A574" s="122"/>
      <c r="B574" s="170"/>
      <c r="C574" s="171"/>
      <c r="D574" s="171"/>
      <c r="E574" s="171"/>
      <c r="F574" s="171"/>
      <c r="G574" s="194" t="s">
        <v>117</v>
      </c>
      <c r="H574" s="194"/>
      <c r="I574" s="127"/>
      <c r="J574" s="180">
        <f>SUM(J571:J573)</f>
        <v>10310.790000000001</v>
      </c>
    </row>
    <row r="575" spans="1:10" s="169" customFormat="1" ht="18.75" customHeight="1">
      <c r="A575" s="122"/>
      <c r="B575" s="111"/>
      <c r="C575" s="111"/>
      <c r="D575" s="111"/>
      <c r="E575" s="111"/>
      <c r="F575" s="111"/>
      <c r="G575" s="111"/>
      <c r="H575" s="104"/>
      <c r="I575" s="111"/>
      <c r="J575" s="105"/>
    </row>
    <row r="576" spans="1:10" s="169" customFormat="1" ht="18.75" customHeight="1">
      <c r="A576" s="122"/>
      <c r="B576" s="147">
        <v>22</v>
      </c>
      <c r="C576" s="146"/>
      <c r="D576" s="146"/>
      <c r="E576" s="130" t="s">
        <v>13</v>
      </c>
      <c r="F576" s="130"/>
      <c r="G576" s="193"/>
      <c r="H576" s="193"/>
      <c r="I576" s="130"/>
      <c r="J576" s="177"/>
    </row>
    <row r="577" spans="1:10" s="169" customFormat="1" ht="18.75" customHeight="1" outlineLevel="1">
      <c r="A577" s="122"/>
      <c r="B577" s="195" t="s">
        <v>95</v>
      </c>
      <c r="C577" s="195">
        <v>96989</v>
      </c>
      <c r="D577" s="195" t="s">
        <v>1105</v>
      </c>
      <c r="E577" s="211" t="s">
        <v>964</v>
      </c>
      <c r="F577" s="208" t="s">
        <v>44</v>
      </c>
      <c r="G577" s="214">
        <v>1</v>
      </c>
      <c r="H577" s="214">
        <v>109.51</v>
      </c>
      <c r="I577" s="215">
        <f>H577*J7+H577</f>
        <v>143.731875</v>
      </c>
      <c r="J577" s="215">
        <f>G577*I577</f>
        <v>143.731875</v>
      </c>
    </row>
    <row r="578" spans="1:10" s="169" customFormat="1" ht="18.75" customHeight="1" outlineLevel="1">
      <c r="A578" s="122"/>
      <c r="B578" s="195" t="s">
        <v>96</v>
      </c>
      <c r="C578" s="195" t="s">
        <v>183</v>
      </c>
      <c r="D578" s="154" t="s">
        <v>65</v>
      </c>
      <c r="E578" s="126" t="s">
        <v>1098</v>
      </c>
      <c r="F578" s="135" t="s">
        <v>57</v>
      </c>
      <c r="G578" s="214">
        <v>154</v>
      </c>
      <c r="H578" s="214">
        <v>4.26</v>
      </c>
      <c r="I578" s="215">
        <f>H578*J7+H578</f>
        <v>5.5912499999999996</v>
      </c>
      <c r="J578" s="215">
        <f t="shared" ref="J578:J591" si="27">G578*I578</f>
        <v>861.0524999999999</v>
      </c>
    </row>
    <row r="579" spans="1:10" s="169" customFormat="1" ht="18.75" customHeight="1" outlineLevel="1">
      <c r="A579" s="122"/>
      <c r="B579" s="195" t="s">
        <v>98</v>
      </c>
      <c r="C579" s="195">
        <v>98463</v>
      </c>
      <c r="D579" s="195" t="s">
        <v>1105</v>
      </c>
      <c r="E579" s="126" t="s">
        <v>517</v>
      </c>
      <c r="F579" s="208" t="s">
        <v>44</v>
      </c>
      <c r="G579" s="214">
        <v>16</v>
      </c>
      <c r="H579" s="214">
        <v>20.62</v>
      </c>
      <c r="I579" s="215">
        <f>H579*J7+H579</f>
        <v>27.063750000000002</v>
      </c>
      <c r="J579" s="215">
        <f t="shared" si="27"/>
        <v>433.02000000000004</v>
      </c>
    </row>
    <row r="580" spans="1:10" s="169" customFormat="1" ht="18.75" customHeight="1" outlineLevel="1">
      <c r="A580" s="122"/>
      <c r="B580" s="195" t="s">
        <v>107</v>
      </c>
      <c r="C580" s="195"/>
      <c r="D580" s="195" t="s">
        <v>492</v>
      </c>
      <c r="E580" s="126" t="s">
        <v>745</v>
      </c>
      <c r="F580" s="195" t="s">
        <v>44</v>
      </c>
      <c r="G580" s="214">
        <v>4</v>
      </c>
      <c r="H580" s="214">
        <v>33.83</v>
      </c>
      <c r="I580" s="215">
        <f>H580*J7+H580</f>
        <v>44.401874999999997</v>
      </c>
      <c r="J580" s="215">
        <f t="shared" si="27"/>
        <v>177.60749999999999</v>
      </c>
    </row>
    <row r="581" spans="1:10" s="169" customFormat="1" ht="18.75" customHeight="1" outlineLevel="1">
      <c r="A581" s="122"/>
      <c r="B581" s="195" t="s">
        <v>744</v>
      </c>
      <c r="C581" s="195">
        <v>98463</v>
      </c>
      <c r="D581" s="195" t="s">
        <v>1105</v>
      </c>
      <c r="E581" s="126" t="s">
        <v>746</v>
      </c>
      <c r="F581" s="195" t="s">
        <v>44</v>
      </c>
      <c r="G581" s="214">
        <v>48</v>
      </c>
      <c r="H581" s="214">
        <v>20.62</v>
      </c>
      <c r="I581" s="215">
        <f>H581*J7+H581</f>
        <v>27.063750000000002</v>
      </c>
      <c r="J581" s="215">
        <f t="shared" si="27"/>
        <v>1299.0600000000002</v>
      </c>
    </row>
    <row r="582" spans="1:10" s="169" customFormat="1" ht="30" customHeight="1" outlineLevel="1">
      <c r="A582" s="122"/>
      <c r="B582" s="195" t="s">
        <v>747</v>
      </c>
      <c r="C582" s="195"/>
      <c r="D582" s="195" t="s">
        <v>492</v>
      </c>
      <c r="E582" s="211" t="s">
        <v>748</v>
      </c>
      <c r="F582" s="208" t="s">
        <v>44</v>
      </c>
      <c r="G582" s="214">
        <v>1</v>
      </c>
      <c r="H582" s="214">
        <v>534.66</v>
      </c>
      <c r="I582" s="215">
        <f>H582*J7+H582</f>
        <v>701.74124999999992</v>
      </c>
      <c r="J582" s="215">
        <f t="shared" si="27"/>
        <v>701.74124999999992</v>
      </c>
    </row>
    <row r="583" spans="1:10" s="169" customFormat="1" ht="18.75" customHeight="1" outlineLevel="1">
      <c r="A583" s="122"/>
      <c r="B583" s="195" t="s">
        <v>749</v>
      </c>
      <c r="C583" s="41">
        <v>93358</v>
      </c>
      <c r="D583" s="195" t="s">
        <v>1105</v>
      </c>
      <c r="E583" s="211" t="s">
        <v>750</v>
      </c>
      <c r="F583" s="208" t="s">
        <v>47</v>
      </c>
      <c r="G583" s="214">
        <v>43.95</v>
      </c>
      <c r="H583" s="214">
        <v>55.81</v>
      </c>
      <c r="I583" s="215">
        <f>H583*J7+H583</f>
        <v>73.250624999999999</v>
      </c>
      <c r="J583" s="215">
        <f t="shared" si="27"/>
        <v>3219.3649687500001</v>
      </c>
    </row>
    <row r="584" spans="1:10" s="169" customFormat="1" ht="18.75" customHeight="1" outlineLevel="1">
      <c r="A584" s="122"/>
      <c r="B584" s="195" t="s">
        <v>751</v>
      </c>
      <c r="C584" s="197">
        <v>93382</v>
      </c>
      <c r="D584" s="195" t="s">
        <v>1105</v>
      </c>
      <c r="E584" s="211" t="s">
        <v>936</v>
      </c>
      <c r="F584" s="208" t="s">
        <v>47</v>
      </c>
      <c r="G584" s="214">
        <v>43.95</v>
      </c>
      <c r="H584" s="214">
        <v>22.47</v>
      </c>
      <c r="I584" s="215">
        <f>H584*J7+H584</f>
        <v>29.491875</v>
      </c>
      <c r="J584" s="215">
        <f t="shared" si="27"/>
        <v>1296.16790625</v>
      </c>
    </row>
    <row r="585" spans="1:10" s="169" customFormat="1" ht="18.75" customHeight="1" outlineLevel="1">
      <c r="A585" s="122"/>
      <c r="B585" s="195" t="s">
        <v>752</v>
      </c>
      <c r="C585" s="195">
        <v>96985</v>
      </c>
      <c r="D585" s="195" t="s">
        <v>1105</v>
      </c>
      <c r="E585" s="126" t="s">
        <v>963</v>
      </c>
      <c r="F585" s="208" t="s">
        <v>44</v>
      </c>
      <c r="G585" s="214">
        <v>16</v>
      </c>
      <c r="H585" s="214">
        <v>43.26</v>
      </c>
      <c r="I585" s="215">
        <f>H585*J7+H585</f>
        <v>56.778749999999995</v>
      </c>
      <c r="J585" s="215">
        <f t="shared" si="27"/>
        <v>908.45999999999992</v>
      </c>
    </row>
    <row r="586" spans="1:10" s="169" customFormat="1" ht="18.75" customHeight="1" outlineLevel="1">
      <c r="A586" s="122"/>
      <c r="B586" s="195" t="s">
        <v>753</v>
      </c>
      <c r="C586" s="195">
        <v>96971</v>
      </c>
      <c r="D586" s="195" t="s">
        <v>1105</v>
      </c>
      <c r="E586" s="126" t="s">
        <v>1099</v>
      </c>
      <c r="F586" s="208" t="s">
        <v>57</v>
      </c>
      <c r="G586" s="214">
        <v>65</v>
      </c>
      <c r="H586" s="214">
        <v>27.02</v>
      </c>
      <c r="I586" s="215">
        <f>H586*J7+H586</f>
        <v>35.463749999999997</v>
      </c>
      <c r="J586" s="215">
        <f t="shared" si="27"/>
        <v>2305.1437499999997</v>
      </c>
    </row>
    <row r="587" spans="1:10" s="169" customFormat="1" ht="18.75" customHeight="1" outlineLevel="1">
      <c r="A587" s="122"/>
      <c r="B587" s="195" t="s">
        <v>754</v>
      </c>
      <c r="C587" s="195">
        <v>96973</v>
      </c>
      <c r="D587" s="195" t="s">
        <v>1105</v>
      </c>
      <c r="E587" s="126" t="s">
        <v>878</v>
      </c>
      <c r="F587" s="135" t="s">
        <v>57</v>
      </c>
      <c r="G587" s="214">
        <v>348.78</v>
      </c>
      <c r="H587" s="214">
        <v>47.71</v>
      </c>
      <c r="I587" s="215">
        <f>H587*J7+H587</f>
        <v>62.619375000000005</v>
      </c>
      <c r="J587" s="215">
        <f t="shared" si="27"/>
        <v>21840.385612499998</v>
      </c>
    </row>
    <row r="588" spans="1:10" s="169" customFormat="1" ht="18.75" customHeight="1" outlineLevel="1">
      <c r="A588" s="122"/>
      <c r="B588" s="195" t="s">
        <v>755</v>
      </c>
      <c r="C588" s="195">
        <v>96974</v>
      </c>
      <c r="D588" s="195" t="s">
        <v>1105</v>
      </c>
      <c r="E588" s="126" t="s">
        <v>879</v>
      </c>
      <c r="F588" s="135" t="s">
        <v>57</v>
      </c>
      <c r="G588" s="214">
        <v>308</v>
      </c>
      <c r="H588" s="214">
        <v>61.43</v>
      </c>
      <c r="I588" s="215">
        <f>H588*J7+H588</f>
        <v>80.626874999999998</v>
      </c>
      <c r="J588" s="215">
        <f t="shared" si="27"/>
        <v>24833.077499999999</v>
      </c>
    </row>
    <row r="589" spans="1:10" s="169" customFormat="1" ht="20.100000000000001" customHeight="1" outlineLevel="1">
      <c r="A589" s="122"/>
      <c r="B589" s="195" t="s">
        <v>931</v>
      </c>
      <c r="C589" s="195">
        <v>98111</v>
      </c>
      <c r="D589" s="195" t="s">
        <v>1105</v>
      </c>
      <c r="E589" s="126" t="s">
        <v>934</v>
      </c>
      <c r="F589" s="208" t="s">
        <v>44</v>
      </c>
      <c r="G589" s="214">
        <v>16</v>
      </c>
      <c r="H589" s="214">
        <v>22.42</v>
      </c>
      <c r="I589" s="215">
        <f>H589*J7+H589</f>
        <v>29.426250000000003</v>
      </c>
      <c r="J589" s="215">
        <f t="shared" si="27"/>
        <v>470.82000000000005</v>
      </c>
    </row>
    <row r="590" spans="1:10" s="169" customFormat="1" ht="20.100000000000001" customHeight="1" outlineLevel="1">
      <c r="A590" s="122"/>
      <c r="B590" s="195" t="s">
        <v>932</v>
      </c>
      <c r="C590" s="195" t="s">
        <v>416</v>
      </c>
      <c r="D590" s="195" t="s">
        <v>65</v>
      </c>
      <c r="E590" s="126" t="s">
        <v>1127</v>
      </c>
      <c r="F590" s="208" t="s">
        <v>44</v>
      </c>
      <c r="G590" s="203">
        <v>340</v>
      </c>
      <c r="H590" s="214">
        <v>8.06</v>
      </c>
      <c r="I590" s="215">
        <f>H590*J7+H590</f>
        <v>10.578750000000001</v>
      </c>
      <c r="J590" s="215">
        <f t="shared" si="27"/>
        <v>3596.7750000000005</v>
      </c>
    </row>
    <row r="591" spans="1:10" s="169" customFormat="1" ht="20.100000000000001" customHeight="1" outlineLevel="1">
      <c r="A591" s="122"/>
      <c r="B591" s="195" t="s">
        <v>933</v>
      </c>
      <c r="C591" s="195" t="s">
        <v>431</v>
      </c>
      <c r="D591" s="195" t="s">
        <v>65</v>
      </c>
      <c r="E591" s="206" t="s">
        <v>935</v>
      </c>
      <c r="F591" s="208" t="s">
        <v>44</v>
      </c>
      <c r="G591" s="203">
        <v>32</v>
      </c>
      <c r="H591" s="214">
        <v>24.4</v>
      </c>
      <c r="I591" s="215">
        <f>H591*J7+H591</f>
        <v>32.024999999999999</v>
      </c>
      <c r="J591" s="215">
        <f t="shared" si="27"/>
        <v>1024.8</v>
      </c>
    </row>
    <row r="592" spans="1:10" s="169" customFormat="1" ht="18.75" customHeight="1" outlineLevel="1">
      <c r="A592" s="122"/>
      <c r="B592" s="170"/>
      <c r="C592" s="171"/>
      <c r="D592" s="171"/>
      <c r="E592" s="171"/>
      <c r="F592" s="171"/>
      <c r="G592" s="194" t="s">
        <v>117</v>
      </c>
      <c r="H592" s="194"/>
      <c r="I592" s="127"/>
      <c r="J592" s="180">
        <f>SUM(J577:J591)</f>
        <v>63111.207862499999</v>
      </c>
    </row>
    <row r="593" spans="1:10" s="169" customFormat="1" ht="18.75" customHeight="1">
      <c r="A593" s="122"/>
      <c r="B593" s="111"/>
      <c r="C593" s="111"/>
      <c r="D593" s="111"/>
      <c r="E593" s="111"/>
      <c r="F593" s="111"/>
      <c r="G593" s="111"/>
      <c r="H593" s="104"/>
      <c r="I593" s="111"/>
      <c r="J593" s="105"/>
    </row>
    <row r="594" spans="1:10" ht="18.75" customHeight="1">
      <c r="B594" s="147">
        <v>23</v>
      </c>
      <c r="C594" s="147"/>
      <c r="D594" s="147"/>
      <c r="E594" s="130" t="s">
        <v>115</v>
      </c>
      <c r="F594" s="130"/>
      <c r="G594" s="193"/>
      <c r="H594" s="193"/>
      <c r="I594" s="130"/>
      <c r="J594" s="177"/>
    </row>
    <row r="595" spans="1:10" ht="18.75" customHeight="1" outlineLevel="1">
      <c r="B595" s="210" t="s">
        <v>99</v>
      </c>
      <c r="C595" s="210"/>
      <c r="D595" s="210"/>
      <c r="E595" s="125" t="s">
        <v>508</v>
      </c>
      <c r="F595" s="125"/>
      <c r="G595" s="214"/>
      <c r="H595" s="214"/>
      <c r="I595" s="215"/>
      <c r="J595" s="215"/>
    </row>
    <row r="596" spans="1:10" ht="30" customHeight="1" outlineLevel="1">
      <c r="B596" s="213" t="s">
        <v>446</v>
      </c>
      <c r="C596" s="154" t="s">
        <v>157</v>
      </c>
      <c r="D596" s="154" t="s">
        <v>65</v>
      </c>
      <c r="E596" s="211" t="s">
        <v>756</v>
      </c>
      <c r="F596" s="195" t="s">
        <v>44</v>
      </c>
      <c r="G596" s="214">
        <v>1</v>
      </c>
      <c r="H596" s="214">
        <v>698</v>
      </c>
      <c r="I596" s="215">
        <f>H596*J7+H596</f>
        <v>916.125</v>
      </c>
      <c r="J596" s="215">
        <f>G596*I596</f>
        <v>916.125</v>
      </c>
    </row>
    <row r="597" spans="1:10" ht="18.75" customHeight="1" outlineLevel="1">
      <c r="B597" s="213" t="s">
        <v>447</v>
      </c>
      <c r="C597" s="198" t="s">
        <v>357</v>
      </c>
      <c r="D597" s="195" t="s">
        <v>65</v>
      </c>
      <c r="E597" s="212" t="s">
        <v>757</v>
      </c>
      <c r="F597" s="195" t="s">
        <v>49</v>
      </c>
      <c r="G597" s="214">
        <v>64.63</v>
      </c>
      <c r="H597" s="214">
        <v>295.22000000000003</v>
      </c>
      <c r="I597" s="215">
        <f>H597*J7+H597</f>
        <v>387.47625000000005</v>
      </c>
      <c r="J597" s="215">
        <f t="shared" ref="J597:J612" si="28">G597*I597</f>
        <v>25042.590037500002</v>
      </c>
    </row>
    <row r="598" spans="1:10" ht="30" customHeight="1" outlineLevel="1">
      <c r="B598" s="213" t="s">
        <v>448</v>
      </c>
      <c r="C598" s="198" t="s">
        <v>357</v>
      </c>
      <c r="D598" s="195" t="s">
        <v>65</v>
      </c>
      <c r="E598" s="211" t="s">
        <v>758</v>
      </c>
      <c r="F598" s="195" t="s">
        <v>49</v>
      </c>
      <c r="G598" s="214">
        <v>50</v>
      </c>
      <c r="H598" s="214">
        <v>209.25</v>
      </c>
      <c r="I598" s="215">
        <f>H598*J7+H598</f>
        <v>274.640625</v>
      </c>
      <c r="J598" s="215">
        <f t="shared" si="28"/>
        <v>13732.03125</v>
      </c>
    </row>
    <row r="599" spans="1:10" ht="18.75" customHeight="1" outlineLevel="1">
      <c r="B599" s="213" t="s">
        <v>449</v>
      </c>
      <c r="C599" s="195" t="s">
        <v>153</v>
      </c>
      <c r="D599" s="195" t="s">
        <v>65</v>
      </c>
      <c r="E599" s="39" t="s">
        <v>759</v>
      </c>
      <c r="F599" s="154" t="s">
        <v>49</v>
      </c>
      <c r="G599" s="214">
        <v>51.18</v>
      </c>
      <c r="H599" s="214">
        <v>78.989999999999995</v>
      </c>
      <c r="I599" s="215">
        <f>H599*J7+H599</f>
        <v>103.674375</v>
      </c>
      <c r="J599" s="215">
        <f t="shared" si="28"/>
        <v>5306.0545124999999</v>
      </c>
    </row>
    <row r="600" spans="1:10" ht="18.75" customHeight="1" outlineLevel="1">
      <c r="B600" s="213" t="s">
        <v>450</v>
      </c>
      <c r="C600" s="195" t="s">
        <v>162</v>
      </c>
      <c r="D600" s="154" t="s">
        <v>65</v>
      </c>
      <c r="E600" s="39" t="s">
        <v>760</v>
      </c>
      <c r="F600" s="154" t="s">
        <v>49</v>
      </c>
      <c r="G600" s="214">
        <v>8.64</v>
      </c>
      <c r="H600" s="214">
        <v>232.46</v>
      </c>
      <c r="I600" s="215">
        <f>H600*J7+H600</f>
        <v>305.10374999999999</v>
      </c>
      <c r="J600" s="215">
        <f t="shared" si="28"/>
        <v>2636.0963999999999</v>
      </c>
    </row>
    <row r="601" spans="1:10" ht="18.75" customHeight="1" outlineLevel="1">
      <c r="B601" s="213" t="s">
        <v>451</v>
      </c>
      <c r="C601" s="195" t="s">
        <v>154</v>
      </c>
      <c r="D601" s="213" t="s">
        <v>65</v>
      </c>
      <c r="E601" s="211" t="s">
        <v>761</v>
      </c>
      <c r="F601" s="213" t="s">
        <v>57</v>
      </c>
      <c r="G601" s="214">
        <v>144.94999999999999</v>
      </c>
      <c r="H601" s="214">
        <v>201.52</v>
      </c>
      <c r="I601" s="215">
        <f>H601*J7+H601</f>
        <v>264.495</v>
      </c>
      <c r="J601" s="215">
        <f t="shared" si="28"/>
        <v>38338.55025</v>
      </c>
    </row>
    <row r="602" spans="1:10" ht="18.75" customHeight="1" outlineLevel="1">
      <c r="B602" s="213" t="s">
        <v>452</v>
      </c>
      <c r="C602" s="195">
        <v>100861</v>
      </c>
      <c r="D602" s="195" t="s">
        <v>1105</v>
      </c>
      <c r="E602" s="211" t="s">
        <v>762</v>
      </c>
      <c r="F602" s="213" t="s">
        <v>44</v>
      </c>
      <c r="G602" s="214">
        <v>223</v>
      </c>
      <c r="H602" s="214">
        <v>28.28</v>
      </c>
      <c r="I602" s="215">
        <f>H602*J7+H602</f>
        <v>37.1175</v>
      </c>
      <c r="J602" s="215">
        <f t="shared" si="28"/>
        <v>8277.2024999999994</v>
      </c>
    </row>
    <row r="603" spans="1:10" ht="18.75" customHeight="1" outlineLevel="1">
      <c r="B603" s="213" t="s">
        <v>453</v>
      </c>
      <c r="C603" s="195" t="s">
        <v>458</v>
      </c>
      <c r="D603" s="213" t="s">
        <v>65</v>
      </c>
      <c r="E603" s="211" t="s">
        <v>861</v>
      </c>
      <c r="F603" s="195" t="s">
        <v>44</v>
      </c>
      <c r="G603" s="214">
        <v>2</v>
      </c>
      <c r="H603" s="214">
        <v>59.82</v>
      </c>
      <c r="I603" s="215">
        <f>H603*J7+H603</f>
        <v>78.513750000000002</v>
      </c>
      <c r="J603" s="215">
        <f t="shared" si="28"/>
        <v>157.0275</v>
      </c>
    </row>
    <row r="604" spans="1:10" ht="18.75" customHeight="1" outlineLevel="1">
      <c r="B604" s="213" t="s">
        <v>1087</v>
      </c>
      <c r="C604" s="195" t="s">
        <v>459</v>
      </c>
      <c r="D604" s="213" t="s">
        <v>65</v>
      </c>
      <c r="E604" s="211" t="s">
        <v>1086</v>
      </c>
      <c r="F604" s="195" t="s">
        <v>57</v>
      </c>
      <c r="G604" s="214">
        <v>6.4</v>
      </c>
      <c r="H604" s="214">
        <v>324.48</v>
      </c>
      <c r="I604" s="215">
        <f>H604*J7+H604</f>
        <v>425.88</v>
      </c>
      <c r="J604" s="215">
        <f t="shared" si="28"/>
        <v>2725.6320000000001</v>
      </c>
    </row>
    <row r="605" spans="1:10" ht="18.75" customHeight="1" outlineLevel="1">
      <c r="B605" s="210" t="s">
        <v>151</v>
      </c>
      <c r="C605" s="210"/>
      <c r="D605" s="210"/>
      <c r="E605" s="125" t="s">
        <v>763</v>
      </c>
      <c r="F605" s="125"/>
      <c r="G605" s="214"/>
      <c r="H605" s="214"/>
      <c r="I605" s="215"/>
      <c r="J605" s="215"/>
    </row>
    <row r="606" spans="1:10" ht="30" customHeight="1" outlineLevel="1">
      <c r="B606" s="266" t="s">
        <v>454</v>
      </c>
      <c r="C606" s="267" t="s">
        <v>361</v>
      </c>
      <c r="D606" s="267" t="s">
        <v>65</v>
      </c>
      <c r="E606" s="268" t="s">
        <v>1088</v>
      </c>
      <c r="F606" s="269" t="s">
        <v>44</v>
      </c>
      <c r="G606" s="270">
        <v>1</v>
      </c>
      <c r="H606" s="270">
        <v>95000</v>
      </c>
      <c r="I606" s="271">
        <f>H606*J7+H606</f>
        <v>124687.5</v>
      </c>
      <c r="J606" s="271">
        <f t="shared" si="28"/>
        <v>124687.5</v>
      </c>
    </row>
    <row r="607" spans="1:10" ht="18.75" customHeight="1" outlineLevel="1">
      <c r="B607" s="213" t="s">
        <v>455</v>
      </c>
      <c r="C607" s="56"/>
      <c r="D607" s="195" t="s">
        <v>492</v>
      </c>
      <c r="E607" s="57" t="s">
        <v>767</v>
      </c>
      <c r="F607" s="213" t="s">
        <v>57</v>
      </c>
      <c r="G607" s="214">
        <v>18</v>
      </c>
      <c r="H607" s="214">
        <v>393.9</v>
      </c>
      <c r="I607" s="215">
        <f>H607*J7+H607</f>
        <v>516.99374999999998</v>
      </c>
      <c r="J607" s="215">
        <f t="shared" si="28"/>
        <v>9305.8874999999989</v>
      </c>
    </row>
    <row r="608" spans="1:10" ht="18.75" customHeight="1" outlineLevel="1">
      <c r="B608" s="213" t="s">
        <v>764</v>
      </c>
      <c r="C608" s="56" t="s">
        <v>457</v>
      </c>
      <c r="D608" s="213" t="s">
        <v>65</v>
      </c>
      <c r="E608" s="57" t="s">
        <v>769</v>
      </c>
      <c r="F608" s="195" t="s">
        <v>57</v>
      </c>
      <c r="G608" s="214">
        <v>6.97</v>
      </c>
      <c r="H608" s="214">
        <v>513.73</v>
      </c>
      <c r="I608" s="215">
        <f>H608*J7+H608</f>
        <v>674.270625</v>
      </c>
      <c r="J608" s="215">
        <f t="shared" si="28"/>
        <v>4699.6662562499996</v>
      </c>
    </row>
    <row r="609" spans="1:10" ht="30" customHeight="1" outlineLevel="1">
      <c r="B609" s="213" t="s">
        <v>765</v>
      </c>
      <c r="C609" s="213" t="s">
        <v>436</v>
      </c>
      <c r="D609" s="213" t="s">
        <v>65</v>
      </c>
      <c r="E609" s="211" t="s">
        <v>771</v>
      </c>
      <c r="F609" s="213" t="s">
        <v>49</v>
      </c>
      <c r="G609" s="214">
        <v>145.76</v>
      </c>
      <c r="H609" s="214">
        <v>22.56</v>
      </c>
      <c r="I609" s="215">
        <f>H609*J7+H609</f>
        <v>29.61</v>
      </c>
      <c r="J609" s="215">
        <f t="shared" si="28"/>
        <v>4315.9535999999998</v>
      </c>
    </row>
    <row r="610" spans="1:10" ht="18.75" customHeight="1" outlineLevel="1">
      <c r="B610" s="213" t="s">
        <v>766</v>
      </c>
      <c r="C610" s="213">
        <v>100729</v>
      </c>
      <c r="D610" s="195" t="s">
        <v>1105</v>
      </c>
      <c r="E610" s="211" t="s">
        <v>772</v>
      </c>
      <c r="F610" s="213" t="s">
        <v>49</v>
      </c>
      <c r="G610" s="214">
        <v>69.08</v>
      </c>
      <c r="H610" s="214">
        <v>15.32</v>
      </c>
      <c r="I610" s="215">
        <f>H610*J7+H610</f>
        <v>20.107500000000002</v>
      </c>
      <c r="J610" s="215">
        <f t="shared" si="28"/>
        <v>1389.0261</v>
      </c>
    </row>
    <row r="611" spans="1:10" ht="18.75" customHeight="1" outlineLevel="1">
      <c r="B611" s="213" t="s">
        <v>768</v>
      </c>
      <c r="C611" s="213">
        <v>100729</v>
      </c>
      <c r="D611" s="195" t="s">
        <v>1105</v>
      </c>
      <c r="E611" s="211" t="s">
        <v>1085</v>
      </c>
      <c r="F611" s="213" t="s">
        <v>49</v>
      </c>
      <c r="G611" s="214">
        <v>69.08</v>
      </c>
      <c r="H611" s="214">
        <v>15.32</v>
      </c>
      <c r="I611" s="215">
        <f>H611*J7+H611</f>
        <v>20.107500000000002</v>
      </c>
      <c r="J611" s="215">
        <f t="shared" si="28"/>
        <v>1389.0261</v>
      </c>
    </row>
    <row r="612" spans="1:10" ht="18.75" customHeight="1" outlineLevel="1">
      <c r="B612" s="213" t="s">
        <v>770</v>
      </c>
      <c r="C612" s="213" t="s">
        <v>186</v>
      </c>
      <c r="D612" s="213" t="s">
        <v>65</v>
      </c>
      <c r="E612" s="211" t="s">
        <v>773</v>
      </c>
      <c r="F612" s="213" t="s">
        <v>49</v>
      </c>
      <c r="G612" s="214">
        <v>69.08</v>
      </c>
      <c r="H612" s="214">
        <v>15.32</v>
      </c>
      <c r="I612" s="215">
        <f>H612*J7+H612</f>
        <v>20.107500000000002</v>
      </c>
      <c r="J612" s="215">
        <f t="shared" si="28"/>
        <v>1389.0261</v>
      </c>
    </row>
    <row r="613" spans="1:10" ht="18.75" customHeight="1" outlineLevel="1">
      <c r="B613" s="170"/>
      <c r="C613" s="171"/>
      <c r="D613" s="171"/>
      <c r="E613" s="171"/>
      <c r="F613" s="171"/>
      <c r="G613" s="194" t="s">
        <v>117</v>
      </c>
      <c r="H613" s="194"/>
      <c r="I613" s="127"/>
      <c r="J613" s="180">
        <f>SUM(J596:J612)</f>
        <v>244307.39510624998</v>
      </c>
    </row>
    <row r="614" spans="1:10" s="169" customFormat="1" ht="18.75" customHeight="1">
      <c r="A614" s="122"/>
      <c r="B614" s="122"/>
      <c r="C614" s="122"/>
      <c r="D614" s="122"/>
      <c r="E614" s="124"/>
      <c r="F614" s="122"/>
      <c r="G614" s="153"/>
      <c r="H614" s="152"/>
      <c r="I614" s="121"/>
      <c r="J614" s="176"/>
    </row>
    <row r="615" spans="1:10" ht="18.75" customHeight="1">
      <c r="B615" s="147">
        <v>24</v>
      </c>
      <c r="C615" s="147"/>
      <c r="D615" s="147"/>
      <c r="E615" s="130" t="s">
        <v>16</v>
      </c>
      <c r="F615" s="130"/>
      <c r="G615" s="193"/>
      <c r="H615" s="193"/>
      <c r="I615" s="130"/>
      <c r="J615" s="177"/>
    </row>
    <row r="616" spans="1:10" ht="90" customHeight="1">
      <c r="B616" s="195" t="s">
        <v>100</v>
      </c>
      <c r="C616" s="221" t="s">
        <v>1143</v>
      </c>
      <c r="D616" s="195" t="s">
        <v>65</v>
      </c>
      <c r="E616" s="232" t="s">
        <v>1142</v>
      </c>
      <c r="F616" s="213" t="s">
        <v>57</v>
      </c>
      <c r="G616" s="214">
        <v>81.5</v>
      </c>
      <c r="H616" s="214">
        <v>709.02</v>
      </c>
      <c r="I616" s="215">
        <f>H616*J7+H616</f>
        <v>930.58875</v>
      </c>
      <c r="J616" s="215">
        <f>G616*I616</f>
        <v>75842.983124999999</v>
      </c>
    </row>
    <row r="617" spans="1:10" ht="34.950000000000003" customHeight="1">
      <c r="B617" s="195" t="s">
        <v>456</v>
      </c>
      <c r="C617" s="221" t="s">
        <v>1145</v>
      </c>
      <c r="D617" s="195" t="s">
        <v>65</v>
      </c>
      <c r="E617" s="196" t="s">
        <v>1144</v>
      </c>
      <c r="F617" s="213" t="s">
        <v>57</v>
      </c>
      <c r="G617" s="214">
        <v>164.5</v>
      </c>
      <c r="H617" s="214">
        <v>317.68</v>
      </c>
      <c r="I617" s="215">
        <f>H617*J7+H617</f>
        <v>416.95500000000004</v>
      </c>
      <c r="J617" s="215">
        <f>G617*I617</f>
        <v>68589.097500000003</v>
      </c>
    </row>
    <row r="618" spans="1:10" ht="34.950000000000003" customHeight="1">
      <c r="B618" s="195" t="s">
        <v>1140</v>
      </c>
      <c r="C618" s="221" t="s">
        <v>1147</v>
      </c>
      <c r="D618" s="195" t="s">
        <v>65</v>
      </c>
      <c r="E618" s="232" t="s">
        <v>1146</v>
      </c>
      <c r="F618" s="213" t="s">
        <v>1148</v>
      </c>
      <c r="G618" s="214">
        <v>11.3</v>
      </c>
      <c r="H618" s="214">
        <v>517.92999999999995</v>
      </c>
      <c r="I618" s="215">
        <f>H618*J7+H618</f>
        <v>679.78312499999993</v>
      </c>
      <c r="J618" s="215">
        <f t="shared" ref="J618:J619" si="29">G618*I618</f>
        <v>7681.5493124999994</v>
      </c>
    </row>
    <row r="619" spans="1:10" ht="34.950000000000003" customHeight="1">
      <c r="B619" s="195" t="s">
        <v>1141</v>
      </c>
      <c r="C619" s="221" t="s">
        <v>1150</v>
      </c>
      <c r="D619" s="195" t="s">
        <v>65</v>
      </c>
      <c r="E619" s="232" t="s">
        <v>1149</v>
      </c>
      <c r="F619" s="213" t="s">
        <v>1148</v>
      </c>
      <c r="G619" s="214">
        <v>1376.64</v>
      </c>
      <c r="H619" s="214">
        <v>95.98</v>
      </c>
      <c r="I619" s="215">
        <f>H619*J7+H619</f>
        <v>125.97375000000001</v>
      </c>
      <c r="J619" s="215">
        <f t="shared" si="29"/>
        <v>173420.50320000004</v>
      </c>
    </row>
    <row r="620" spans="1:10" ht="18.75" customHeight="1" outlineLevel="1">
      <c r="B620" s="195" t="s">
        <v>1151</v>
      </c>
      <c r="C620" s="221">
        <v>99803</v>
      </c>
      <c r="D620" s="195" t="s">
        <v>1105</v>
      </c>
      <c r="E620" s="196" t="s">
        <v>880</v>
      </c>
      <c r="F620" s="213" t="s">
        <v>49</v>
      </c>
      <c r="G620" s="214">
        <v>1514.3</v>
      </c>
      <c r="H620" s="214">
        <v>4.82</v>
      </c>
      <c r="I620" s="215">
        <f>H620*J7+H620</f>
        <v>6.3262499999999999</v>
      </c>
      <c r="J620" s="215">
        <f>G620*I620</f>
        <v>9579.8403749999998</v>
      </c>
    </row>
    <row r="621" spans="1:10" ht="18.75" customHeight="1" outlineLevel="1">
      <c r="B621" s="195" t="s">
        <v>1152</v>
      </c>
      <c r="C621" s="44"/>
      <c r="D621" s="44" t="s">
        <v>492</v>
      </c>
      <c r="E621" s="43" t="s">
        <v>1100</v>
      </c>
      <c r="F621" s="208" t="s">
        <v>44</v>
      </c>
      <c r="G621" s="214">
        <v>1</v>
      </c>
      <c r="H621" s="214">
        <v>630</v>
      </c>
      <c r="I621" s="215">
        <f>H621*J7+H621</f>
        <v>826.875</v>
      </c>
      <c r="J621" s="215">
        <f>G621*I621</f>
        <v>826.875</v>
      </c>
    </row>
    <row r="622" spans="1:10" ht="18.75" customHeight="1" outlineLevel="1">
      <c r="B622" s="170"/>
      <c r="C622" s="171"/>
      <c r="D622" s="171"/>
      <c r="E622" s="171"/>
      <c r="F622" s="171"/>
      <c r="G622" s="194" t="s">
        <v>117</v>
      </c>
      <c r="H622" s="194"/>
      <c r="I622" s="127"/>
      <c r="J622" s="180">
        <f>SUM(J616:J621)</f>
        <v>335940.84851250006</v>
      </c>
    </row>
    <row r="623" spans="1:10" ht="18.75" customHeight="1">
      <c r="B623" s="122"/>
      <c r="C623" s="122"/>
      <c r="D623" s="122"/>
      <c r="G623" s="153"/>
      <c r="H623" s="152"/>
      <c r="J623" s="176"/>
    </row>
    <row r="624" spans="1:10" ht="18.75" customHeight="1">
      <c r="B624" s="172"/>
      <c r="C624" s="173"/>
      <c r="D624" s="173"/>
      <c r="E624" s="173"/>
      <c r="F624" s="173"/>
      <c r="G624" s="173"/>
      <c r="H624" s="174" t="s">
        <v>520</v>
      </c>
      <c r="I624" s="164"/>
      <c r="J624" s="177">
        <f>J622+J613+J592+J574+J568+J536+J529+J456+J436+J423+J391+J347+J334+J261+J245+J219+J200+J195+J184+J130+J115+J85+J40+J24</f>
        <v>4370540.7892437503</v>
      </c>
    </row>
    <row r="625" spans="1:10" ht="18.75" customHeight="1">
      <c r="G625" s="153"/>
      <c r="H625" s="152"/>
      <c r="J625" s="167"/>
    </row>
    <row r="626" spans="1:10" ht="18.75" customHeight="1" thickBot="1">
      <c r="G626" s="153"/>
      <c r="H626" s="152"/>
      <c r="I626" s="131"/>
      <c r="J626" s="248"/>
    </row>
    <row r="627" spans="1:10" ht="18.75" customHeight="1" collapsed="1">
      <c r="B627" s="249" t="s">
        <v>883</v>
      </c>
      <c r="C627" s="250"/>
      <c r="D627" s="250"/>
      <c r="E627" s="250"/>
      <c r="F627" s="250"/>
      <c r="G627" s="251"/>
      <c r="H627" s="152"/>
      <c r="J627" s="248"/>
    </row>
    <row r="628" spans="1:10" ht="36.75" customHeight="1">
      <c r="B628" s="252"/>
      <c r="C628" s="253"/>
      <c r="D628" s="253"/>
      <c r="E628" s="253"/>
      <c r="F628" s="253"/>
      <c r="G628" s="254"/>
      <c r="J628" s="207"/>
    </row>
    <row r="629" spans="1:10" ht="18.75" customHeight="1">
      <c r="B629" s="235" t="s">
        <v>108</v>
      </c>
      <c r="C629" s="236"/>
      <c r="D629" s="236"/>
      <c r="E629" s="236"/>
      <c r="F629" s="236"/>
      <c r="G629" s="237"/>
    </row>
    <row r="630" spans="1:10" ht="18.75" customHeight="1">
      <c r="B630" s="238"/>
      <c r="C630" s="236"/>
      <c r="D630" s="236"/>
      <c r="E630" s="236"/>
      <c r="F630" s="236"/>
      <c r="G630" s="237"/>
    </row>
    <row r="631" spans="1:10" s="149" customFormat="1" ht="18.75" customHeight="1">
      <c r="A631" s="122"/>
      <c r="B631" s="239" t="s">
        <v>109</v>
      </c>
      <c r="C631" s="240"/>
      <c r="D631" s="240"/>
      <c r="E631" s="240"/>
      <c r="F631" s="240"/>
      <c r="G631" s="241"/>
      <c r="I631" s="121"/>
      <c r="J631" s="121"/>
    </row>
    <row r="632" spans="1:10" ht="18.75" customHeight="1" thickBot="1">
      <c r="B632" s="138"/>
      <c r="C632" s="139"/>
      <c r="D632" s="139"/>
      <c r="E632" s="140"/>
      <c r="F632" s="141"/>
      <c r="G632" s="151"/>
    </row>
    <row r="637" spans="1:10" s="122" customFormat="1" ht="18.75" customHeight="1">
      <c r="B637" s="123"/>
      <c r="C637" s="123"/>
      <c r="D637" s="123"/>
      <c r="E637" s="124"/>
      <c r="G637" s="150"/>
      <c r="H637" s="149"/>
      <c r="I637" s="121"/>
      <c r="J637" s="121"/>
    </row>
    <row r="648" spans="1:10" s="175" customFormat="1" ht="18.75" customHeight="1">
      <c r="A648" s="122"/>
      <c r="B648" s="123"/>
      <c r="C648" s="123"/>
      <c r="D648" s="123"/>
      <c r="E648" s="124"/>
      <c r="F648" s="122"/>
      <c r="G648" s="150"/>
      <c r="H648" s="149"/>
      <c r="I648" s="121"/>
      <c r="J648" s="121"/>
    </row>
    <row r="649" spans="1:10" s="175" customFormat="1" ht="18.75" customHeight="1">
      <c r="A649" s="122"/>
      <c r="B649" s="123"/>
      <c r="C649" s="123"/>
      <c r="D649" s="123"/>
      <c r="E649" s="124"/>
      <c r="F649" s="122"/>
      <c r="G649" s="150"/>
      <c r="H649" s="149"/>
      <c r="I649" s="121"/>
      <c r="J649" s="121"/>
    </row>
    <row r="670" spans="1:10" s="175" customFormat="1" ht="18.75" customHeight="1">
      <c r="A670" s="122"/>
      <c r="B670" s="123"/>
      <c r="C670" s="123"/>
      <c r="D670" s="123"/>
      <c r="E670" s="124"/>
      <c r="F670" s="122"/>
      <c r="G670" s="150"/>
      <c r="H670" s="149"/>
      <c r="I670" s="121"/>
      <c r="J670" s="121"/>
    </row>
    <row r="675" spans="1:10" s="175" customFormat="1" ht="18.75" customHeight="1">
      <c r="A675" s="122"/>
      <c r="B675" s="123"/>
      <c r="C675" s="123"/>
      <c r="D675" s="123"/>
      <c r="E675" s="124"/>
      <c r="F675" s="122"/>
      <c r="G675" s="150"/>
      <c r="H675" s="149"/>
      <c r="I675" s="121"/>
      <c r="J675" s="121"/>
    </row>
  </sheetData>
  <mergeCells count="5">
    <mergeCell ref="B629:G630"/>
    <mergeCell ref="B631:G631"/>
    <mergeCell ref="B1:J3"/>
    <mergeCell ref="J626:J627"/>
    <mergeCell ref="B627:G628"/>
  </mergeCells>
  <conditionalFormatting sqref="G12:I12">
    <cfRule type="cellIs" dxfId="27" priority="52" stopIfTrue="1" operator="equal">
      <formula>0</formula>
    </cfRule>
  </conditionalFormatting>
  <conditionalFormatting sqref="G570:I570">
    <cfRule type="cellIs" dxfId="26" priority="38" stopIfTrue="1" operator="equal">
      <formula>0</formula>
    </cfRule>
  </conditionalFormatting>
  <conditionalFormatting sqref="G576:I576">
    <cfRule type="cellIs" dxfId="25" priority="22" stopIfTrue="1" operator="equal">
      <formula>0</formula>
    </cfRule>
  </conditionalFormatting>
  <conditionalFormatting sqref="G594:I594">
    <cfRule type="cellIs" dxfId="24" priority="77" stopIfTrue="1" operator="equal">
      <formula>0</formula>
    </cfRule>
  </conditionalFormatting>
  <conditionalFormatting sqref="I24 G133 G615:I615">
    <cfRule type="cellIs" dxfId="23" priority="203" stopIfTrue="1" operator="equal">
      <formula>0</formula>
    </cfRule>
  </conditionalFormatting>
  <conditionalFormatting sqref="I40">
    <cfRule type="cellIs" dxfId="22" priority="202" stopIfTrue="1" operator="equal">
      <formula>0</formula>
    </cfRule>
  </conditionalFormatting>
  <conditionalFormatting sqref="I85">
    <cfRule type="cellIs" dxfId="21" priority="201" stopIfTrue="1" operator="equal">
      <formula>0</formula>
    </cfRule>
  </conditionalFormatting>
  <conditionalFormatting sqref="I115">
    <cfRule type="cellIs" dxfId="20" priority="200" stopIfTrue="1" operator="equal">
      <formula>0</formula>
    </cfRule>
  </conditionalFormatting>
  <conditionalFormatting sqref="I130">
    <cfRule type="cellIs" dxfId="19" priority="199" stopIfTrue="1" operator="equal">
      <formula>0</formula>
    </cfRule>
  </conditionalFormatting>
  <conditionalFormatting sqref="I184">
    <cfRule type="cellIs" dxfId="18" priority="198" stopIfTrue="1" operator="equal">
      <formula>0</formula>
    </cfRule>
  </conditionalFormatting>
  <conditionalFormatting sqref="I195">
    <cfRule type="cellIs" dxfId="17" priority="197" stopIfTrue="1" operator="equal">
      <formula>0</formula>
    </cfRule>
  </conditionalFormatting>
  <conditionalFormatting sqref="I200">
    <cfRule type="cellIs" dxfId="16" priority="196" stopIfTrue="1" operator="equal">
      <formula>0</formula>
    </cfRule>
  </conditionalFormatting>
  <conditionalFormatting sqref="I219">
    <cfRule type="cellIs" dxfId="15" priority="195" stopIfTrue="1" operator="equal">
      <formula>0</formula>
    </cfRule>
  </conditionalFormatting>
  <conditionalFormatting sqref="I245">
    <cfRule type="cellIs" dxfId="14" priority="194" stopIfTrue="1" operator="equal">
      <formula>0</formula>
    </cfRule>
  </conditionalFormatting>
  <conditionalFormatting sqref="I261">
    <cfRule type="cellIs" dxfId="13" priority="193" stopIfTrue="1" operator="equal">
      <formula>0</formula>
    </cfRule>
  </conditionalFormatting>
  <conditionalFormatting sqref="I334">
    <cfRule type="cellIs" dxfId="12" priority="192" stopIfTrue="1" operator="equal">
      <formula>0</formula>
    </cfRule>
  </conditionalFormatting>
  <conditionalFormatting sqref="I347">
    <cfRule type="cellIs" dxfId="11" priority="191" stopIfTrue="1" operator="equal">
      <formula>0</formula>
    </cfRule>
  </conditionalFormatting>
  <conditionalFormatting sqref="I391">
    <cfRule type="cellIs" dxfId="10" priority="190" stopIfTrue="1" operator="equal">
      <formula>0</formula>
    </cfRule>
  </conditionalFormatting>
  <conditionalFormatting sqref="I423:I424">
    <cfRule type="cellIs" dxfId="9" priority="63" stopIfTrue="1" operator="equal">
      <formula>0</formula>
    </cfRule>
  </conditionalFormatting>
  <conditionalFormatting sqref="I436">
    <cfRule type="cellIs" dxfId="8" priority="47" stopIfTrue="1" operator="equal">
      <formula>0</formula>
    </cfRule>
  </conditionalFormatting>
  <conditionalFormatting sqref="I456">
    <cfRule type="cellIs" dxfId="7" priority="189" stopIfTrue="1" operator="equal">
      <formula>0</formula>
    </cfRule>
  </conditionalFormatting>
  <conditionalFormatting sqref="I529">
    <cfRule type="cellIs" dxfId="6" priority="188" stopIfTrue="1" operator="equal">
      <formula>0</formula>
    </cfRule>
  </conditionalFormatting>
  <conditionalFormatting sqref="I536">
    <cfRule type="cellIs" dxfId="5" priority="187" stopIfTrue="1" operator="equal">
      <formula>0</formula>
    </cfRule>
  </conditionalFormatting>
  <conditionalFormatting sqref="I568:I569">
    <cfRule type="cellIs" dxfId="4" priority="186" stopIfTrue="1" operator="equal">
      <formula>0</formula>
    </cfRule>
  </conditionalFormatting>
  <conditionalFormatting sqref="I574:I575">
    <cfRule type="cellIs" dxfId="3" priority="37" stopIfTrue="1" operator="equal">
      <formula>0</formula>
    </cfRule>
  </conditionalFormatting>
  <conditionalFormatting sqref="I592:I593">
    <cfRule type="cellIs" dxfId="2" priority="13" stopIfTrue="1" operator="equal">
      <formula>0</formula>
    </cfRule>
  </conditionalFormatting>
  <conditionalFormatting sqref="I613">
    <cfRule type="cellIs" dxfId="1" priority="76" stopIfTrue="1" operator="equal">
      <formula>0</formula>
    </cfRule>
  </conditionalFormatting>
  <conditionalFormatting sqref="I622">
    <cfRule type="cellIs" dxfId="0" priority="185" stopIfTrue="1" operator="equal">
      <formula>0</formula>
    </cfRule>
  </conditionalFormatting>
  <printOptions horizontalCentered="1"/>
  <pageMargins left="0.27559055118110237" right="0.35433070866141736" top="1.1811023622047245" bottom="0.31496062992125984" header="0.35433070866141736" footer="0.19685039370078741"/>
  <pageSetup paperSize="9" scale="55" fitToHeight="0" orientation="portrait" r:id="rId1"/>
  <headerFooter alignWithMargins="0">
    <oddHeader xml:space="preserve">&amp;CMinistério da Educação
Fundo Nacional de Desenvolvimento da Educação
Coordenação Geral de Infra-Estrutura - CGEST
&amp;"Arial,Negrito"Planilha Orçamentária - Projeto Padrão Tipo 1&amp;"Arial,Normal"
</oddHeader>
    <oddFoote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62"/>
  <sheetViews>
    <sheetView showGridLines="0" view="pageBreakPreview" topLeftCell="A8" zoomScale="70" zoomScaleNormal="80" zoomScaleSheetLayoutView="70" workbookViewId="0">
      <selection activeCell="D57" sqref="D57"/>
    </sheetView>
  </sheetViews>
  <sheetFormatPr defaultRowHeight="13.2"/>
  <cols>
    <col min="1" max="1" width="2.69921875" style="28" customWidth="1"/>
    <col min="2" max="2" width="9" style="28"/>
    <col min="3" max="3" width="56.3984375" style="28" bestFit="1" customWidth="1"/>
    <col min="4" max="4" width="14" style="28" customWidth="1"/>
    <col min="5" max="5" width="9.19921875" style="28" bestFit="1" customWidth="1"/>
    <col min="6" max="15" width="11.59765625" style="28" customWidth="1"/>
    <col min="16" max="258" width="9" style="28"/>
    <col min="259" max="259" width="42.59765625" style="28" customWidth="1"/>
    <col min="260" max="260" width="14" style="28" customWidth="1"/>
    <col min="261" max="261" width="9.19921875" style="28" bestFit="1" customWidth="1"/>
    <col min="262" max="262" width="11.19921875" style="28" customWidth="1"/>
    <col min="263" max="269" width="12.59765625" style="28" customWidth="1"/>
    <col min="270" max="270" width="10.5" style="28" customWidth="1"/>
    <col min="271" max="514" width="9" style="28"/>
    <col min="515" max="515" width="42.59765625" style="28" customWidth="1"/>
    <col min="516" max="516" width="14" style="28" customWidth="1"/>
    <col min="517" max="517" width="9.19921875" style="28" bestFit="1" customWidth="1"/>
    <col min="518" max="518" width="11.19921875" style="28" customWidth="1"/>
    <col min="519" max="525" width="12.59765625" style="28" customWidth="1"/>
    <col min="526" max="526" width="10.5" style="28" customWidth="1"/>
    <col min="527" max="770" width="9" style="28"/>
    <col min="771" max="771" width="42.59765625" style="28" customWidth="1"/>
    <col min="772" max="772" width="14" style="28" customWidth="1"/>
    <col min="773" max="773" width="9.19921875" style="28" bestFit="1" customWidth="1"/>
    <col min="774" max="774" width="11.19921875" style="28" customWidth="1"/>
    <col min="775" max="781" width="12.59765625" style="28" customWidth="1"/>
    <col min="782" max="782" width="10.5" style="28" customWidth="1"/>
    <col min="783" max="1026" width="9" style="28"/>
    <col min="1027" max="1027" width="42.59765625" style="28" customWidth="1"/>
    <col min="1028" max="1028" width="14" style="28" customWidth="1"/>
    <col min="1029" max="1029" width="9.19921875" style="28" bestFit="1" customWidth="1"/>
    <col min="1030" max="1030" width="11.19921875" style="28" customWidth="1"/>
    <col min="1031" max="1037" width="12.59765625" style="28" customWidth="1"/>
    <col min="1038" max="1038" width="10.5" style="28" customWidth="1"/>
    <col min="1039" max="1282" width="9" style="28"/>
    <col min="1283" max="1283" width="42.59765625" style="28" customWidth="1"/>
    <col min="1284" max="1284" width="14" style="28" customWidth="1"/>
    <col min="1285" max="1285" width="9.19921875" style="28" bestFit="1" customWidth="1"/>
    <col min="1286" max="1286" width="11.19921875" style="28" customWidth="1"/>
    <col min="1287" max="1293" width="12.59765625" style="28" customWidth="1"/>
    <col min="1294" max="1294" width="10.5" style="28" customWidth="1"/>
    <col min="1295" max="1538" width="9" style="28"/>
    <col min="1539" max="1539" width="42.59765625" style="28" customWidth="1"/>
    <col min="1540" max="1540" width="14" style="28" customWidth="1"/>
    <col min="1541" max="1541" width="9.19921875" style="28" bestFit="1" customWidth="1"/>
    <col min="1542" max="1542" width="11.19921875" style="28" customWidth="1"/>
    <col min="1543" max="1549" width="12.59765625" style="28" customWidth="1"/>
    <col min="1550" max="1550" width="10.5" style="28" customWidth="1"/>
    <col min="1551" max="1794" width="9" style="28"/>
    <col min="1795" max="1795" width="42.59765625" style="28" customWidth="1"/>
    <col min="1796" max="1796" width="14" style="28" customWidth="1"/>
    <col min="1797" max="1797" width="9.19921875" style="28" bestFit="1" customWidth="1"/>
    <col min="1798" max="1798" width="11.19921875" style="28" customWidth="1"/>
    <col min="1799" max="1805" width="12.59765625" style="28" customWidth="1"/>
    <col min="1806" max="1806" width="10.5" style="28" customWidth="1"/>
    <col min="1807" max="2050" width="9" style="28"/>
    <col min="2051" max="2051" width="42.59765625" style="28" customWidth="1"/>
    <col min="2052" max="2052" width="14" style="28" customWidth="1"/>
    <col min="2053" max="2053" width="9.19921875" style="28" bestFit="1" customWidth="1"/>
    <col min="2054" max="2054" width="11.19921875" style="28" customWidth="1"/>
    <col min="2055" max="2061" width="12.59765625" style="28" customWidth="1"/>
    <col min="2062" max="2062" width="10.5" style="28" customWidth="1"/>
    <col min="2063" max="2306" width="9" style="28"/>
    <col min="2307" max="2307" width="42.59765625" style="28" customWidth="1"/>
    <col min="2308" max="2308" width="14" style="28" customWidth="1"/>
    <col min="2309" max="2309" width="9.19921875" style="28" bestFit="1" customWidth="1"/>
    <col min="2310" max="2310" width="11.19921875" style="28" customWidth="1"/>
    <col min="2311" max="2317" width="12.59765625" style="28" customWidth="1"/>
    <col min="2318" max="2318" width="10.5" style="28" customWidth="1"/>
    <col min="2319" max="2562" width="9" style="28"/>
    <col min="2563" max="2563" width="42.59765625" style="28" customWidth="1"/>
    <col min="2564" max="2564" width="14" style="28" customWidth="1"/>
    <col min="2565" max="2565" width="9.19921875" style="28" bestFit="1" customWidth="1"/>
    <col min="2566" max="2566" width="11.19921875" style="28" customWidth="1"/>
    <col min="2567" max="2573" width="12.59765625" style="28" customWidth="1"/>
    <col min="2574" max="2574" width="10.5" style="28" customWidth="1"/>
    <col min="2575" max="2818" width="9" style="28"/>
    <col min="2819" max="2819" width="42.59765625" style="28" customWidth="1"/>
    <col min="2820" max="2820" width="14" style="28" customWidth="1"/>
    <col min="2821" max="2821" width="9.19921875" style="28" bestFit="1" customWidth="1"/>
    <col min="2822" max="2822" width="11.19921875" style="28" customWidth="1"/>
    <col min="2823" max="2829" width="12.59765625" style="28" customWidth="1"/>
    <col min="2830" max="2830" width="10.5" style="28" customWidth="1"/>
    <col min="2831" max="3074" width="9" style="28"/>
    <col min="3075" max="3075" width="42.59765625" style="28" customWidth="1"/>
    <col min="3076" max="3076" width="14" style="28" customWidth="1"/>
    <col min="3077" max="3077" width="9.19921875" style="28" bestFit="1" customWidth="1"/>
    <col min="3078" max="3078" width="11.19921875" style="28" customWidth="1"/>
    <col min="3079" max="3085" width="12.59765625" style="28" customWidth="1"/>
    <col min="3086" max="3086" width="10.5" style="28" customWidth="1"/>
    <col min="3087" max="3330" width="9" style="28"/>
    <col min="3331" max="3331" width="42.59765625" style="28" customWidth="1"/>
    <col min="3332" max="3332" width="14" style="28" customWidth="1"/>
    <col min="3333" max="3333" width="9.19921875" style="28" bestFit="1" customWidth="1"/>
    <col min="3334" max="3334" width="11.19921875" style="28" customWidth="1"/>
    <col min="3335" max="3341" width="12.59765625" style="28" customWidth="1"/>
    <col min="3342" max="3342" width="10.5" style="28" customWidth="1"/>
    <col min="3343" max="3586" width="9" style="28"/>
    <col min="3587" max="3587" width="42.59765625" style="28" customWidth="1"/>
    <col min="3588" max="3588" width="14" style="28" customWidth="1"/>
    <col min="3589" max="3589" width="9.19921875" style="28" bestFit="1" customWidth="1"/>
    <col min="3590" max="3590" width="11.19921875" style="28" customWidth="1"/>
    <col min="3591" max="3597" width="12.59765625" style="28" customWidth="1"/>
    <col min="3598" max="3598" width="10.5" style="28" customWidth="1"/>
    <col min="3599" max="3842" width="9" style="28"/>
    <col min="3843" max="3843" width="42.59765625" style="28" customWidth="1"/>
    <col min="3844" max="3844" width="14" style="28" customWidth="1"/>
    <col min="3845" max="3845" width="9.19921875" style="28" bestFit="1" customWidth="1"/>
    <col min="3846" max="3846" width="11.19921875" style="28" customWidth="1"/>
    <col min="3847" max="3853" width="12.59765625" style="28" customWidth="1"/>
    <col min="3854" max="3854" width="10.5" style="28" customWidth="1"/>
    <col min="3855" max="4098" width="9" style="28"/>
    <col min="4099" max="4099" width="42.59765625" style="28" customWidth="1"/>
    <col min="4100" max="4100" width="14" style="28" customWidth="1"/>
    <col min="4101" max="4101" width="9.19921875" style="28" bestFit="1" customWidth="1"/>
    <col min="4102" max="4102" width="11.19921875" style="28" customWidth="1"/>
    <col min="4103" max="4109" width="12.59765625" style="28" customWidth="1"/>
    <col min="4110" max="4110" width="10.5" style="28" customWidth="1"/>
    <col min="4111" max="4354" width="9" style="28"/>
    <col min="4355" max="4355" width="42.59765625" style="28" customWidth="1"/>
    <col min="4356" max="4356" width="14" style="28" customWidth="1"/>
    <col min="4357" max="4357" width="9.19921875" style="28" bestFit="1" customWidth="1"/>
    <col min="4358" max="4358" width="11.19921875" style="28" customWidth="1"/>
    <col min="4359" max="4365" width="12.59765625" style="28" customWidth="1"/>
    <col min="4366" max="4366" width="10.5" style="28" customWidth="1"/>
    <col min="4367" max="4610" width="9" style="28"/>
    <col min="4611" max="4611" width="42.59765625" style="28" customWidth="1"/>
    <col min="4612" max="4612" width="14" style="28" customWidth="1"/>
    <col min="4613" max="4613" width="9.19921875" style="28" bestFit="1" customWidth="1"/>
    <col min="4614" max="4614" width="11.19921875" style="28" customWidth="1"/>
    <col min="4615" max="4621" width="12.59765625" style="28" customWidth="1"/>
    <col min="4622" max="4622" width="10.5" style="28" customWidth="1"/>
    <col min="4623" max="4866" width="9" style="28"/>
    <col min="4867" max="4867" width="42.59765625" style="28" customWidth="1"/>
    <col min="4868" max="4868" width="14" style="28" customWidth="1"/>
    <col min="4869" max="4869" width="9.19921875" style="28" bestFit="1" customWidth="1"/>
    <col min="4870" max="4870" width="11.19921875" style="28" customWidth="1"/>
    <col min="4871" max="4877" width="12.59765625" style="28" customWidth="1"/>
    <col min="4878" max="4878" width="10.5" style="28" customWidth="1"/>
    <col min="4879" max="5122" width="9" style="28"/>
    <col min="5123" max="5123" width="42.59765625" style="28" customWidth="1"/>
    <col min="5124" max="5124" width="14" style="28" customWidth="1"/>
    <col min="5125" max="5125" width="9.19921875" style="28" bestFit="1" customWidth="1"/>
    <col min="5126" max="5126" width="11.19921875" style="28" customWidth="1"/>
    <col min="5127" max="5133" width="12.59765625" style="28" customWidth="1"/>
    <col min="5134" max="5134" width="10.5" style="28" customWidth="1"/>
    <col min="5135" max="5378" width="9" style="28"/>
    <col min="5379" max="5379" width="42.59765625" style="28" customWidth="1"/>
    <col min="5380" max="5380" width="14" style="28" customWidth="1"/>
    <col min="5381" max="5381" width="9.19921875" style="28" bestFit="1" customWidth="1"/>
    <col min="5382" max="5382" width="11.19921875" style="28" customWidth="1"/>
    <col min="5383" max="5389" width="12.59765625" style="28" customWidth="1"/>
    <col min="5390" max="5390" width="10.5" style="28" customWidth="1"/>
    <col min="5391" max="5634" width="9" style="28"/>
    <col min="5635" max="5635" width="42.59765625" style="28" customWidth="1"/>
    <col min="5636" max="5636" width="14" style="28" customWidth="1"/>
    <col min="5637" max="5637" width="9.19921875" style="28" bestFit="1" customWidth="1"/>
    <col min="5638" max="5638" width="11.19921875" style="28" customWidth="1"/>
    <col min="5639" max="5645" width="12.59765625" style="28" customWidth="1"/>
    <col min="5646" max="5646" width="10.5" style="28" customWidth="1"/>
    <col min="5647" max="5890" width="9" style="28"/>
    <col min="5891" max="5891" width="42.59765625" style="28" customWidth="1"/>
    <col min="5892" max="5892" width="14" style="28" customWidth="1"/>
    <col min="5893" max="5893" width="9.19921875" style="28" bestFit="1" customWidth="1"/>
    <col min="5894" max="5894" width="11.19921875" style="28" customWidth="1"/>
    <col min="5895" max="5901" width="12.59765625" style="28" customWidth="1"/>
    <col min="5902" max="5902" width="10.5" style="28" customWidth="1"/>
    <col min="5903" max="6146" width="9" style="28"/>
    <col min="6147" max="6147" width="42.59765625" style="28" customWidth="1"/>
    <col min="6148" max="6148" width="14" style="28" customWidth="1"/>
    <col min="6149" max="6149" width="9.19921875" style="28" bestFit="1" customWidth="1"/>
    <col min="6150" max="6150" width="11.19921875" style="28" customWidth="1"/>
    <col min="6151" max="6157" width="12.59765625" style="28" customWidth="1"/>
    <col min="6158" max="6158" width="10.5" style="28" customWidth="1"/>
    <col min="6159" max="6402" width="9" style="28"/>
    <col min="6403" max="6403" width="42.59765625" style="28" customWidth="1"/>
    <col min="6404" max="6404" width="14" style="28" customWidth="1"/>
    <col min="6405" max="6405" width="9.19921875" style="28" bestFit="1" customWidth="1"/>
    <col min="6406" max="6406" width="11.19921875" style="28" customWidth="1"/>
    <col min="6407" max="6413" width="12.59765625" style="28" customWidth="1"/>
    <col min="6414" max="6414" width="10.5" style="28" customWidth="1"/>
    <col min="6415" max="6658" width="9" style="28"/>
    <col min="6659" max="6659" width="42.59765625" style="28" customWidth="1"/>
    <col min="6660" max="6660" width="14" style="28" customWidth="1"/>
    <col min="6661" max="6661" width="9.19921875" style="28" bestFit="1" customWidth="1"/>
    <col min="6662" max="6662" width="11.19921875" style="28" customWidth="1"/>
    <col min="6663" max="6669" width="12.59765625" style="28" customWidth="1"/>
    <col min="6670" max="6670" width="10.5" style="28" customWidth="1"/>
    <col min="6671" max="6914" width="9" style="28"/>
    <col min="6915" max="6915" width="42.59765625" style="28" customWidth="1"/>
    <col min="6916" max="6916" width="14" style="28" customWidth="1"/>
    <col min="6917" max="6917" width="9.19921875" style="28" bestFit="1" customWidth="1"/>
    <col min="6918" max="6918" width="11.19921875" style="28" customWidth="1"/>
    <col min="6919" max="6925" width="12.59765625" style="28" customWidth="1"/>
    <col min="6926" max="6926" width="10.5" style="28" customWidth="1"/>
    <col min="6927" max="7170" width="9" style="28"/>
    <col min="7171" max="7171" width="42.59765625" style="28" customWidth="1"/>
    <col min="7172" max="7172" width="14" style="28" customWidth="1"/>
    <col min="7173" max="7173" width="9.19921875" style="28" bestFit="1" customWidth="1"/>
    <col min="7174" max="7174" width="11.19921875" style="28" customWidth="1"/>
    <col min="7175" max="7181" width="12.59765625" style="28" customWidth="1"/>
    <col min="7182" max="7182" width="10.5" style="28" customWidth="1"/>
    <col min="7183" max="7426" width="9" style="28"/>
    <col min="7427" max="7427" width="42.59765625" style="28" customWidth="1"/>
    <col min="7428" max="7428" width="14" style="28" customWidth="1"/>
    <col min="7429" max="7429" width="9.19921875" style="28" bestFit="1" customWidth="1"/>
    <col min="7430" max="7430" width="11.19921875" style="28" customWidth="1"/>
    <col min="7431" max="7437" width="12.59765625" style="28" customWidth="1"/>
    <col min="7438" max="7438" width="10.5" style="28" customWidth="1"/>
    <col min="7439" max="7682" width="9" style="28"/>
    <col min="7683" max="7683" width="42.59765625" style="28" customWidth="1"/>
    <col min="7684" max="7684" width="14" style="28" customWidth="1"/>
    <col min="7685" max="7685" width="9.19921875" style="28" bestFit="1" customWidth="1"/>
    <col min="7686" max="7686" width="11.19921875" style="28" customWidth="1"/>
    <col min="7687" max="7693" width="12.59765625" style="28" customWidth="1"/>
    <col min="7694" max="7694" width="10.5" style="28" customWidth="1"/>
    <col min="7695" max="7938" width="9" style="28"/>
    <col min="7939" max="7939" width="42.59765625" style="28" customWidth="1"/>
    <col min="7940" max="7940" width="14" style="28" customWidth="1"/>
    <col min="7941" max="7941" width="9.19921875" style="28" bestFit="1" customWidth="1"/>
    <col min="7942" max="7942" width="11.19921875" style="28" customWidth="1"/>
    <col min="7943" max="7949" width="12.59765625" style="28" customWidth="1"/>
    <col min="7950" max="7950" width="10.5" style="28" customWidth="1"/>
    <col min="7951" max="8194" width="9" style="28"/>
    <col min="8195" max="8195" width="42.59765625" style="28" customWidth="1"/>
    <col min="8196" max="8196" width="14" style="28" customWidth="1"/>
    <col min="8197" max="8197" width="9.19921875" style="28" bestFit="1" customWidth="1"/>
    <col min="8198" max="8198" width="11.19921875" style="28" customWidth="1"/>
    <col min="8199" max="8205" width="12.59765625" style="28" customWidth="1"/>
    <col min="8206" max="8206" width="10.5" style="28" customWidth="1"/>
    <col min="8207" max="8450" width="9" style="28"/>
    <col min="8451" max="8451" width="42.59765625" style="28" customWidth="1"/>
    <col min="8452" max="8452" width="14" style="28" customWidth="1"/>
    <col min="8453" max="8453" width="9.19921875" style="28" bestFit="1" customWidth="1"/>
    <col min="8454" max="8454" width="11.19921875" style="28" customWidth="1"/>
    <col min="8455" max="8461" width="12.59765625" style="28" customWidth="1"/>
    <col min="8462" max="8462" width="10.5" style="28" customWidth="1"/>
    <col min="8463" max="8706" width="9" style="28"/>
    <col min="8707" max="8707" width="42.59765625" style="28" customWidth="1"/>
    <col min="8708" max="8708" width="14" style="28" customWidth="1"/>
    <col min="8709" max="8709" width="9.19921875" style="28" bestFit="1" customWidth="1"/>
    <col min="8710" max="8710" width="11.19921875" style="28" customWidth="1"/>
    <col min="8711" max="8717" width="12.59765625" style="28" customWidth="1"/>
    <col min="8718" max="8718" width="10.5" style="28" customWidth="1"/>
    <col min="8719" max="8962" width="9" style="28"/>
    <col min="8963" max="8963" width="42.59765625" style="28" customWidth="1"/>
    <col min="8964" max="8964" width="14" style="28" customWidth="1"/>
    <col min="8965" max="8965" width="9.19921875" style="28" bestFit="1" customWidth="1"/>
    <col min="8966" max="8966" width="11.19921875" style="28" customWidth="1"/>
    <col min="8967" max="8973" width="12.59765625" style="28" customWidth="1"/>
    <col min="8974" max="8974" width="10.5" style="28" customWidth="1"/>
    <col min="8975" max="9218" width="9" style="28"/>
    <col min="9219" max="9219" width="42.59765625" style="28" customWidth="1"/>
    <col min="9220" max="9220" width="14" style="28" customWidth="1"/>
    <col min="9221" max="9221" width="9.19921875" style="28" bestFit="1" customWidth="1"/>
    <col min="9222" max="9222" width="11.19921875" style="28" customWidth="1"/>
    <col min="9223" max="9229" width="12.59765625" style="28" customWidth="1"/>
    <col min="9230" max="9230" width="10.5" style="28" customWidth="1"/>
    <col min="9231" max="9474" width="9" style="28"/>
    <col min="9475" max="9475" width="42.59765625" style="28" customWidth="1"/>
    <col min="9476" max="9476" width="14" style="28" customWidth="1"/>
    <col min="9477" max="9477" width="9.19921875" style="28" bestFit="1" customWidth="1"/>
    <col min="9478" max="9478" width="11.19921875" style="28" customWidth="1"/>
    <col min="9479" max="9485" width="12.59765625" style="28" customWidth="1"/>
    <col min="9486" max="9486" width="10.5" style="28" customWidth="1"/>
    <col min="9487" max="9730" width="9" style="28"/>
    <col min="9731" max="9731" width="42.59765625" style="28" customWidth="1"/>
    <col min="9732" max="9732" width="14" style="28" customWidth="1"/>
    <col min="9733" max="9733" width="9.19921875" style="28" bestFit="1" customWidth="1"/>
    <col min="9734" max="9734" width="11.19921875" style="28" customWidth="1"/>
    <col min="9735" max="9741" width="12.59765625" style="28" customWidth="1"/>
    <col min="9742" max="9742" width="10.5" style="28" customWidth="1"/>
    <col min="9743" max="9986" width="9" style="28"/>
    <col min="9987" max="9987" width="42.59765625" style="28" customWidth="1"/>
    <col min="9988" max="9988" width="14" style="28" customWidth="1"/>
    <col min="9989" max="9989" width="9.19921875" style="28" bestFit="1" customWidth="1"/>
    <col min="9990" max="9990" width="11.19921875" style="28" customWidth="1"/>
    <col min="9991" max="9997" width="12.59765625" style="28" customWidth="1"/>
    <col min="9998" max="9998" width="10.5" style="28" customWidth="1"/>
    <col min="9999" max="10242" width="9" style="28"/>
    <col min="10243" max="10243" width="42.59765625" style="28" customWidth="1"/>
    <col min="10244" max="10244" width="14" style="28" customWidth="1"/>
    <col min="10245" max="10245" width="9.19921875" style="28" bestFit="1" customWidth="1"/>
    <col min="10246" max="10246" width="11.19921875" style="28" customWidth="1"/>
    <col min="10247" max="10253" width="12.59765625" style="28" customWidth="1"/>
    <col min="10254" max="10254" width="10.5" style="28" customWidth="1"/>
    <col min="10255" max="10498" width="9" style="28"/>
    <col min="10499" max="10499" width="42.59765625" style="28" customWidth="1"/>
    <col min="10500" max="10500" width="14" style="28" customWidth="1"/>
    <col min="10501" max="10501" width="9.19921875" style="28" bestFit="1" customWidth="1"/>
    <col min="10502" max="10502" width="11.19921875" style="28" customWidth="1"/>
    <col min="10503" max="10509" width="12.59765625" style="28" customWidth="1"/>
    <col min="10510" max="10510" width="10.5" style="28" customWidth="1"/>
    <col min="10511" max="10754" width="9" style="28"/>
    <col min="10755" max="10755" width="42.59765625" style="28" customWidth="1"/>
    <col min="10756" max="10756" width="14" style="28" customWidth="1"/>
    <col min="10757" max="10757" width="9.19921875" style="28" bestFit="1" customWidth="1"/>
    <col min="10758" max="10758" width="11.19921875" style="28" customWidth="1"/>
    <col min="10759" max="10765" width="12.59765625" style="28" customWidth="1"/>
    <col min="10766" max="10766" width="10.5" style="28" customWidth="1"/>
    <col min="10767" max="11010" width="9" style="28"/>
    <col min="11011" max="11011" width="42.59765625" style="28" customWidth="1"/>
    <col min="11012" max="11012" width="14" style="28" customWidth="1"/>
    <col min="11013" max="11013" width="9.19921875" style="28" bestFit="1" customWidth="1"/>
    <col min="11014" max="11014" width="11.19921875" style="28" customWidth="1"/>
    <col min="11015" max="11021" width="12.59765625" style="28" customWidth="1"/>
    <col min="11022" max="11022" width="10.5" style="28" customWidth="1"/>
    <col min="11023" max="11266" width="9" style="28"/>
    <col min="11267" max="11267" width="42.59765625" style="28" customWidth="1"/>
    <col min="11268" max="11268" width="14" style="28" customWidth="1"/>
    <col min="11269" max="11269" width="9.19921875" style="28" bestFit="1" customWidth="1"/>
    <col min="11270" max="11270" width="11.19921875" style="28" customWidth="1"/>
    <col min="11271" max="11277" width="12.59765625" style="28" customWidth="1"/>
    <col min="11278" max="11278" width="10.5" style="28" customWidth="1"/>
    <col min="11279" max="11522" width="9" style="28"/>
    <col min="11523" max="11523" width="42.59765625" style="28" customWidth="1"/>
    <col min="11524" max="11524" width="14" style="28" customWidth="1"/>
    <col min="11525" max="11525" width="9.19921875" style="28" bestFit="1" customWidth="1"/>
    <col min="11526" max="11526" width="11.19921875" style="28" customWidth="1"/>
    <col min="11527" max="11533" width="12.59765625" style="28" customWidth="1"/>
    <col min="11534" max="11534" width="10.5" style="28" customWidth="1"/>
    <col min="11535" max="11778" width="9" style="28"/>
    <col min="11779" max="11779" width="42.59765625" style="28" customWidth="1"/>
    <col min="11780" max="11780" width="14" style="28" customWidth="1"/>
    <col min="11781" max="11781" width="9.19921875" style="28" bestFit="1" customWidth="1"/>
    <col min="11782" max="11782" width="11.19921875" style="28" customWidth="1"/>
    <col min="11783" max="11789" width="12.59765625" style="28" customWidth="1"/>
    <col min="11790" max="11790" width="10.5" style="28" customWidth="1"/>
    <col min="11791" max="12034" width="9" style="28"/>
    <col min="12035" max="12035" width="42.59765625" style="28" customWidth="1"/>
    <col min="12036" max="12036" width="14" style="28" customWidth="1"/>
    <col min="12037" max="12037" width="9.19921875" style="28" bestFit="1" customWidth="1"/>
    <col min="12038" max="12038" width="11.19921875" style="28" customWidth="1"/>
    <col min="12039" max="12045" width="12.59765625" style="28" customWidth="1"/>
    <col min="12046" max="12046" width="10.5" style="28" customWidth="1"/>
    <col min="12047" max="12290" width="9" style="28"/>
    <col min="12291" max="12291" width="42.59765625" style="28" customWidth="1"/>
    <col min="12292" max="12292" width="14" style="28" customWidth="1"/>
    <col min="12293" max="12293" width="9.19921875" style="28" bestFit="1" customWidth="1"/>
    <col min="12294" max="12294" width="11.19921875" style="28" customWidth="1"/>
    <col min="12295" max="12301" width="12.59765625" style="28" customWidth="1"/>
    <col min="12302" max="12302" width="10.5" style="28" customWidth="1"/>
    <col min="12303" max="12546" width="9" style="28"/>
    <col min="12547" max="12547" width="42.59765625" style="28" customWidth="1"/>
    <col min="12548" max="12548" width="14" style="28" customWidth="1"/>
    <col min="12549" max="12549" width="9.19921875" style="28" bestFit="1" customWidth="1"/>
    <col min="12550" max="12550" width="11.19921875" style="28" customWidth="1"/>
    <col min="12551" max="12557" width="12.59765625" style="28" customWidth="1"/>
    <col min="12558" max="12558" width="10.5" style="28" customWidth="1"/>
    <col min="12559" max="12802" width="9" style="28"/>
    <col min="12803" max="12803" width="42.59765625" style="28" customWidth="1"/>
    <col min="12804" max="12804" width="14" style="28" customWidth="1"/>
    <col min="12805" max="12805" width="9.19921875" style="28" bestFit="1" customWidth="1"/>
    <col min="12806" max="12806" width="11.19921875" style="28" customWidth="1"/>
    <col min="12807" max="12813" width="12.59765625" style="28" customWidth="1"/>
    <col min="12814" max="12814" width="10.5" style="28" customWidth="1"/>
    <col min="12815" max="13058" width="9" style="28"/>
    <col min="13059" max="13059" width="42.59765625" style="28" customWidth="1"/>
    <col min="13060" max="13060" width="14" style="28" customWidth="1"/>
    <col min="13061" max="13061" width="9.19921875" style="28" bestFit="1" customWidth="1"/>
    <col min="13062" max="13062" width="11.19921875" style="28" customWidth="1"/>
    <col min="13063" max="13069" width="12.59765625" style="28" customWidth="1"/>
    <col min="13070" max="13070" width="10.5" style="28" customWidth="1"/>
    <col min="13071" max="13314" width="9" style="28"/>
    <col min="13315" max="13315" width="42.59765625" style="28" customWidth="1"/>
    <col min="13316" max="13316" width="14" style="28" customWidth="1"/>
    <col min="13317" max="13317" width="9.19921875" style="28" bestFit="1" customWidth="1"/>
    <col min="13318" max="13318" width="11.19921875" style="28" customWidth="1"/>
    <col min="13319" max="13325" width="12.59765625" style="28" customWidth="1"/>
    <col min="13326" max="13326" width="10.5" style="28" customWidth="1"/>
    <col min="13327" max="13570" width="9" style="28"/>
    <col min="13571" max="13571" width="42.59765625" style="28" customWidth="1"/>
    <col min="13572" max="13572" width="14" style="28" customWidth="1"/>
    <col min="13573" max="13573" width="9.19921875" style="28" bestFit="1" customWidth="1"/>
    <col min="13574" max="13574" width="11.19921875" style="28" customWidth="1"/>
    <col min="13575" max="13581" width="12.59765625" style="28" customWidth="1"/>
    <col min="13582" max="13582" width="10.5" style="28" customWidth="1"/>
    <col min="13583" max="13826" width="9" style="28"/>
    <col min="13827" max="13827" width="42.59765625" style="28" customWidth="1"/>
    <col min="13828" max="13828" width="14" style="28" customWidth="1"/>
    <col min="13829" max="13829" width="9.19921875" style="28" bestFit="1" customWidth="1"/>
    <col min="13830" max="13830" width="11.19921875" style="28" customWidth="1"/>
    <col min="13831" max="13837" width="12.59765625" style="28" customWidth="1"/>
    <col min="13838" max="13838" width="10.5" style="28" customWidth="1"/>
    <col min="13839" max="14082" width="9" style="28"/>
    <col min="14083" max="14083" width="42.59765625" style="28" customWidth="1"/>
    <col min="14084" max="14084" width="14" style="28" customWidth="1"/>
    <col min="14085" max="14085" width="9.19921875" style="28" bestFit="1" customWidth="1"/>
    <col min="14086" max="14086" width="11.19921875" style="28" customWidth="1"/>
    <col min="14087" max="14093" width="12.59765625" style="28" customWidth="1"/>
    <col min="14094" max="14094" width="10.5" style="28" customWidth="1"/>
    <col min="14095" max="14338" width="9" style="28"/>
    <col min="14339" max="14339" width="42.59765625" style="28" customWidth="1"/>
    <col min="14340" max="14340" width="14" style="28" customWidth="1"/>
    <col min="14341" max="14341" width="9.19921875" style="28" bestFit="1" customWidth="1"/>
    <col min="14342" max="14342" width="11.19921875" style="28" customWidth="1"/>
    <col min="14343" max="14349" width="12.59765625" style="28" customWidth="1"/>
    <col min="14350" max="14350" width="10.5" style="28" customWidth="1"/>
    <col min="14351" max="14594" width="9" style="28"/>
    <col min="14595" max="14595" width="42.59765625" style="28" customWidth="1"/>
    <col min="14596" max="14596" width="14" style="28" customWidth="1"/>
    <col min="14597" max="14597" width="9.19921875" style="28" bestFit="1" customWidth="1"/>
    <col min="14598" max="14598" width="11.19921875" style="28" customWidth="1"/>
    <col min="14599" max="14605" width="12.59765625" style="28" customWidth="1"/>
    <col min="14606" max="14606" width="10.5" style="28" customWidth="1"/>
    <col min="14607" max="14850" width="9" style="28"/>
    <col min="14851" max="14851" width="42.59765625" style="28" customWidth="1"/>
    <col min="14852" max="14852" width="14" style="28" customWidth="1"/>
    <col min="14853" max="14853" width="9.19921875" style="28" bestFit="1" customWidth="1"/>
    <col min="14854" max="14854" width="11.19921875" style="28" customWidth="1"/>
    <col min="14855" max="14861" width="12.59765625" style="28" customWidth="1"/>
    <col min="14862" max="14862" width="10.5" style="28" customWidth="1"/>
    <col min="14863" max="15106" width="9" style="28"/>
    <col min="15107" max="15107" width="42.59765625" style="28" customWidth="1"/>
    <col min="15108" max="15108" width="14" style="28" customWidth="1"/>
    <col min="15109" max="15109" width="9.19921875" style="28" bestFit="1" customWidth="1"/>
    <col min="15110" max="15110" width="11.19921875" style="28" customWidth="1"/>
    <col min="15111" max="15117" width="12.59765625" style="28" customWidth="1"/>
    <col min="15118" max="15118" width="10.5" style="28" customWidth="1"/>
    <col min="15119" max="15362" width="9" style="28"/>
    <col min="15363" max="15363" width="42.59765625" style="28" customWidth="1"/>
    <col min="15364" max="15364" width="14" style="28" customWidth="1"/>
    <col min="15365" max="15365" width="9.19921875" style="28" bestFit="1" customWidth="1"/>
    <col min="15366" max="15366" width="11.19921875" style="28" customWidth="1"/>
    <col min="15367" max="15373" width="12.59765625" style="28" customWidth="1"/>
    <col min="15374" max="15374" width="10.5" style="28" customWidth="1"/>
    <col min="15375" max="15618" width="9" style="28"/>
    <col min="15619" max="15619" width="42.59765625" style="28" customWidth="1"/>
    <col min="15620" max="15620" width="14" style="28" customWidth="1"/>
    <col min="15621" max="15621" width="9.19921875" style="28" bestFit="1" customWidth="1"/>
    <col min="15622" max="15622" width="11.19921875" style="28" customWidth="1"/>
    <col min="15623" max="15629" width="12.59765625" style="28" customWidth="1"/>
    <col min="15630" max="15630" width="10.5" style="28" customWidth="1"/>
    <col min="15631" max="15874" width="9" style="28"/>
    <col min="15875" max="15875" width="42.59765625" style="28" customWidth="1"/>
    <col min="15876" max="15876" width="14" style="28" customWidth="1"/>
    <col min="15877" max="15877" width="9.19921875" style="28" bestFit="1" customWidth="1"/>
    <col min="15878" max="15878" width="11.19921875" style="28" customWidth="1"/>
    <col min="15879" max="15885" width="12.59765625" style="28" customWidth="1"/>
    <col min="15886" max="15886" width="10.5" style="28" customWidth="1"/>
    <col min="15887" max="16130" width="9" style="28"/>
    <col min="16131" max="16131" width="42.59765625" style="28" customWidth="1"/>
    <col min="16132" max="16132" width="14" style="28" customWidth="1"/>
    <col min="16133" max="16133" width="9.19921875" style="28" bestFit="1" customWidth="1"/>
    <col min="16134" max="16134" width="11.19921875" style="28" customWidth="1"/>
    <col min="16135" max="16141" width="12.59765625" style="28" customWidth="1"/>
    <col min="16142" max="16142" width="10.5" style="28" customWidth="1"/>
    <col min="16143" max="16384" width="9" style="28"/>
  </cols>
  <sheetData>
    <row r="1" spans="2:15" s="58" customFormat="1" ht="18" customHeight="1">
      <c r="B1" s="255" t="s">
        <v>534</v>
      </c>
      <c r="C1" s="256"/>
      <c r="D1" s="256"/>
      <c r="E1" s="256"/>
      <c r="F1" s="256"/>
      <c r="G1" s="256"/>
      <c r="H1" s="256"/>
      <c r="I1" s="256"/>
      <c r="J1" s="256"/>
      <c r="K1" s="256"/>
      <c r="L1" s="256"/>
      <c r="M1" s="256"/>
      <c r="N1" s="256"/>
      <c r="O1" s="257"/>
    </row>
    <row r="2" spans="2:15" s="58" customFormat="1" ht="18" customHeight="1" thickBot="1">
      <c r="B2" s="258"/>
      <c r="C2" s="259"/>
      <c r="D2" s="259"/>
      <c r="E2" s="259"/>
      <c r="F2" s="259"/>
      <c r="G2" s="259"/>
      <c r="H2" s="259"/>
      <c r="I2" s="259"/>
      <c r="J2" s="259"/>
      <c r="K2" s="259"/>
      <c r="L2" s="259"/>
      <c r="M2" s="259"/>
      <c r="N2" s="259"/>
      <c r="O2" s="260"/>
    </row>
    <row r="3" spans="2:15" s="58" customFormat="1" ht="13.8" thickBot="1">
      <c r="B3" s="59"/>
      <c r="C3" s="59"/>
      <c r="D3" s="60"/>
      <c r="E3" s="61"/>
      <c r="F3" s="62"/>
      <c r="G3" s="59"/>
      <c r="H3" s="59"/>
      <c r="I3" s="59"/>
    </row>
    <row r="4" spans="2:15" s="58" customFormat="1">
      <c r="B4" s="63" t="s">
        <v>774</v>
      </c>
      <c r="C4" s="64"/>
      <c r="D4" s="65"/>
      <c r="E4" s="66"/>
      <c r="F4" s="67"/>
      <c r="G4" s="68"/>
      <c r="H4" s="68"/>
      <c r="I4" s="66"/>
      <c r="J4" s="69"/>
      <c r="K4" s="69"/>
      <c r="L4" s="69"/>
      <c r="M4" s="69"/>
      <c r="N4" s="69"/>
      <c r="O4" s="70"/>
    </row>
    <row r="5" spans="2:15" s="58" customFormat="1">
      <c r="B5" s="222" t="s">
        <v>1128</v>
      </c>
      <c r="C5" s="71"/>
      <c r="D5" s="60"/>
      <c r="E5" s="61"/>
      <c r="F5" s="72"/>
      <c r="G5" s="73"/>
      <c r="H5" s="59"/>
      <c r="I5" s="61"/>
      <c r="O5" s="74"/>
    </row>
    <row r="6" spans="2:15" s="58" customFormat="1" ht="13.8" thickBot="1">
      <c r="B6" s="223" t="s">
        <v>1129</v>
      </c>
      <c r="C6" s="75"/>
      <c r="D6" s="76"/>
      <c r="E6" s="77"/>
      <c r="F6" s="78"/>
      <c r="G6" s="79"/>
      <c r="H6" s="79"/>
      <c r="I6" s="77"/>
      <c r="J6" s="80"/>
      <c r="K6" s="80"/>
      <c r="L6" s="80"/>
      <c r="M6" s="80"/>
      <c r="N6" s="80"/>
      <c r="O6" s="81"/>
    </row>
    <row r="7" spans="2:15" s="58" customFormat="1" ht="13.8" thickBot="1">
      <c r="B7" s="71"/>
      <c r="C7" s="71"/>
      <c r="D7" s="60"/>
      <c r="E7" s="61"/>
      <c r="F7" s="72"/>
      <c r="G7" s="59"/>
      <c r="H7" s="59"/>
      <c r="I7" s="61"/>
    </row>
    <row r="8" spans="2:15" s="58" customFormat="1" ht="13.8" thickBot="1">
      <c r="B8" s="261" t="s">
        <v>775</v>
      </c>
      <c r="C8" s="262"/>
      <c r="D8" s="262"/>
      <c r="E8" s="262"/>
      <c r="F8" s="262"/>
      <c r="G8" s="262"/>
      <c r="H8" s="262"/>
      <c r="I8" s="262"/>
      <c r="J8" s="262"/>
      <c r="K8" s="262"/>
      <c r="L8" s="262"/>
      <c r="M8" s="262"/>
      <c r="N8" s="262"/>
      <c r="O8" s="263"/>
    </row>
    <row r="9" spans="2:15" ht="13.8" thickBot="1"/>
    <row r="10" spans="2:15" ht="13.8" thickBot="1">
      <c r="B10" s="9" t="s">
        <v>37</v>
      </c>
      <c r="C10" s="10" t="s">
        <v>40</v>
      </c>
      <c r="D10" s="10" t="s">
        <v>42</v>
      </c>
      <c r="E10" s="10" t="s">
        <v>187</v>
      </c>
      <c r="F10" s="10">
        <v>1</v>
      </c>
      <c r="G10" s="10">
        <v>2</v>
      </c>
      <c r="H10" s="10">
        <v>3</v>
      </c>
      <c r="I10" s="10">
        <v>4</v>
      </c>
      <c r="J10" s="10">
        <v>5</v>
      </c>
      <c r="K10" s="10">
        <v>6</v>
      </c>
      <c r="L10" s="10">
        <v>7</v>
      </c>
      <c r="M10" s="82">
        <v>8</v>
      </c>
      <c r="N10" s="10">
        <v>9</v>
      </c>
      <c r="O10" s="35">
        <v>10</v>
      </c>
    </row>
    <row r="11" spans="2:15">
      <c r="B11" s="11"/>
      <c r="C11" s="12"/>
      <c r="D11" s="12"/>
      <c r="E11" s="12"/>
      <c r="F11" s="13"/>
      <c r="G11" s="13"/>
      <c r="H11" s="13"/>
      <c r="I11" s="13"/>
      <c r="J11" s="13"/>
      <c r="K11" s="13"/>
      <c r="L11" s="83"/>
      <c r="M11" s="13"/>
      <c r="N11" s="13"/>
      <c r="O11" s="13"/>
    </row>
    <row r="12" spans="2:15" ht="13.8">
      <c r="B12" s="14">
        <v>1</v>
      </c>
      <c r="C12" s="225" t="s">
        <v>62</v>
      </c>
      <c r="D12" s="15">
        <v>78626.679999999993</v>
      </c>
      <c r="E12" s="16">
        <v>1.7999999999999999E-2</v>
      </c>
      <c r="F12" s="84">
        <v>1</v>
      </c>
      <c r="G12" s="17"/>
      <c r="H12" s="18"/>
      <c r="I12" s="18"/>
      <c r="J12" s="18"/>
      <c r="K12" s="18"/>
      <c r="L12" s="85"/>
      <c r="M12" s="18"/>
      <c r="N12" s="86"/>
      <c r="O12" s="18"/>
    </row>
    <row r="13" spans="2:15" ht="13.8">
      <c r="B13" s="14"/>
      <c r="C13" s="18"/>
      <c r="D13" s="15"/>
      <c r="E13" s="16"/>
      <c r="F13" s="19">
        <f>D12*F12</f>
        <v>78626.679999999993</v>
      </c>
      <c r="G13" s="19"/>
      <c r="H13" s="18"/>
      <c r="I13" s="18"/>
      <c r="J13" s="18"/>
      <c r="K13" s="18"/>
      <c r="L13" s="85"/>
      <c r="M13" s="18"/>
      <c r="N13" s="86"/>
      <c r="O13" s="18"/>
    </row>
    <row r="14" spans="2:15" ht="13.8">
      <c r="B14" s="14">
        <v>2</v>
      </c>
      <c r="C14" s="18" t="s">
        <v>110</v>
      </c>
      <c r="D14" s="15">
        <v>48846.61</v>
      </c>
      <c r="E14" s="16">
        <f>D14/D61*100%</f>
        <v>1.1176330881469708E-2</v>
      </c>
      <c r="F14" s="20">
        <v>0.15</v>
      </c>
      <c r="G14" s="20">
        <v>0.85</v>
      </c>
      <c r="H14" s="17"/>
      <c r="I14" s="18"/>
      <c r="J14" s="18"/>
      <c r="K14" s="18"/>
      <c r="L14" s="85"/>
      <c r="M14" s="18"/>
      <c r="N14" s="86"/>
      <c r="O14" s="18"/>
    </row>
    <row r="15" spans="2:15" ht="13.8">
      <c r="B15" s="14"/>
      <c r="C15" s="18"/>
      <c r="D15" s="15"/>
      <c r="E15" s="16"/>
      <c r="F15" s="19">
        <f>$D14*F14</f>
        <v>7326.9915000000001</v>
      </c>
      <c r="G15" s="19">
        <f>$D14*G14</f>
        <v>41519.618499999997</v>
      </c>
      <c r="H15" s="19"/>
      <c r="I15" s="18"/>
      <c r="J15" s="18"/>
      <c r="K15" s="18"/>
      <c r="L15" s="85"/>
      <c r="M15" s="18"/>
      <c r="N15" s="86"/>
      <c r="O15" s="18"/>
    </row>
    <row r="16" spans="2:15" ht="13.8">
      <c r="B16" s="14">
        <v>3</v>
      </c>
      <c r="C16" s="18" t="s">
        <v>188</v>
      </c>
      <c r="D16" s="15">
        <v>223142.79</v>
      </c>
      <c r="E16" s="16">
        <v>5.1999999999999998E-2</v>
      </c>
      <c r="F16" s="87"/>
      <c r="G16" s="20">
        <v>0.7</v>
      </c>
      <c r="H16" s="20">
        <v>0.3</v>
      </c>
      <c r="I16" s="18"/>
      <c r="J16" s="18"/>
      <c r="K16" s="18"/>
      <c r="L16" s="85"/>
      <c r="M16" s="18"/>
      <c r="N16" s="86"/>
      <c r="O16" s="18"/>
    </row>
    <row r="17" spans="2:15" ht="13.8">
      <c r="B17" s="14"/>
      <c r="C17" s="18"/>
      <c r="D17" s="15"/>
      <c r="E17" s="16"/>
      <c r="F17" s="19"/>
      <c r="G17" s="19">
        <f>D16*G16</f>
        <v>156199.95300000001</v>
      </c>
      <c r="H17" s="19">
        <f>D16*H16</f>
        <v>66942.837</v>
      </c>
      <c r="I17" s="18"/>
      <c r="J17" s="18"/>
      <c r="K17" s="18"/>
      <c r="L17" s="85"/>
      <c r="M17" s="18"/>
      <c r="N17" s="86"/>
      <c r="O17" s="18"/>
    </row>
    <row r="18" spans="2:15" ht="13.8">
      <c r="B18" s="14">
        <v>4</v>
      </c>
      <c r="C18" s="18" t="s">
        <v>73</v>
      </c>
      <c r="D18" s="15">
        <v>176648.64</v>
      </c>
      <c r="E18" s="16">
        <v>4.1000000000000002E-2</v>
      </c>
      <c r="F18" s="18"/>
      <c r="G18" s="20">
        <v>0.1</v>
      </c>
      <c r="H18" s="20">
        <v>0.7</v>
      </c>
      <c r="I18" s="20">
        <v>0.2</v>
      </c>
      <c r="J18" s="21"/>
      <c r="K18" s="21"/>
      <c r="L18" s="88"/>
      <c r="M18" s="89"/>
      <c r="N18" s="86"/>
      <c r="O18" s="18"/>
    </row>
    <row r="19" spans="2:15" ht="13.8">
      <c r="B19" s="14"/>
      <c r="C19" s="18"/>
      <c r="D19" s="15"/>
      <c r="E19" s="16"/>
      <c r="F19" s="18"/>
      <c r="G19" s="19">
        <f>D18*G18</f>
        <v>17664.864000000001</v>
      </c>
      <c r="H19" s="19">
        <f>D18*H18</f>
        <v>123654.048</v>
      </c>
      <c r="I19" s="19">
        <f>D18*I18</f>
        <v>35329.728000000003</v>
      </c>
      <c r="J19" s="19"/>
      <c r="K19" s="19"/>
      <c r="L19" s="85"/>
      <c r="M19" s="18"/>
      <c r="N19" s="86"/>
      <c r="O19" s="18"/>
    </row>
    <row r="20" spans="2:15" ht="13.8">
      <c r="B20" s="14">
        <v>5</v>
      </c>
      <c r="C20" s="18" t="s">
        <v>112</v>
      </c>
      <c r="D20" s="15">
        <v>146336.15</v>
      </c>
      <c r="E20" s="16">
        <v>3.4000000000000002E-2</v>
      </c>
      <c r="F20" s="18"/>
      <c r="G20" s="87"/>
      <c r="H20" s="20">
        <v>0.15</v>
      </c>
      <c r="I20" s="20">
        <v>0.4</v>
      </c>
      <c r="J20" s="20">
        <v>0.45</v>
      </c>
      <c r="K20" s="22"/>
      <c r="L20" s="22"/>
      <c r="M20" s="18"/>
      <c r="N20" s="86"/>
      <c r="O20" s="18"/>
    </row>
    <row r="21" spans="2:15" ht="13.8">
      <c r="B21" s="14"/>
      <c r="C21" s="18"/>
      <c r="D21" s="15"/>
      <c r="E21" s="16"/>
      <c r="F21" s="18"/>
      <c r="G21" s="19"/>
      <c r="H21" s="19">
        <f>$D20*H20</f>
        <v>21950.422499999997</v>
      </c>
      <c r="I21" s="19">
        <f>$D20*I20</f>
        <v>58534.46</v>
      </c>
      <c r="J21" s="19">
        <f>$D20*J20</f>
        <v>65851.267500000002</v>
      </c>
      <c r="K21" s="19"/>
      <c r="L21" s="90"/>
      <c r="M21" s="18"/>
      <c r="N21" s="86"/>
      <c r="O21" s="18"/>
    </row>
    <row r="22" spans="2:15" ht="13.8">
      <c r="B22" s="14">
        <v>6</v>
      </c>
      <c r="C22" s="126" t="s">
        <v>76</v>
      </c>
      <c r="D22" s="15">
        <v>379941.27</v>
      </c>
      <c r="E22" s="16">
        <v>8.8999999999999996E-2</v>
      </c>
      <c r="F22" s="18"/>
      <c r="G22" s="18"/>
      <c r="H22" s="18"/>
      <c r="I22" s="22"/>
      <c r="J22" s="20">
        <v>0.1</v>
      </c>
      <c r="K22" s="20">
        <v>0.4</v>
      </c>
      <c r="L22" s="91">
        <v>0.3</v>
      </c>
      <c r="M22" s="20">
        <v>0.2</v>
      </c>
      <c r="N22" s="86"/>
      <c r="O22" s="18"/>
    </row>
    <row r="23" spans="2:15" ht="13.8">
      <c r="B23" s="14"/>
      <c r="C23" s="18"/>
      <c r="D23" s="15"/>
      <c r="E23" s="16"/>
      <c r="F23" s="18"/>
      <c r="G23" s="18"/>
      <c r="H23" s="18"/>
      <c r="I23" s="19">
        <f>$D22*I22</f>
        <v>0</v>
      </c>
      <c r="J23" s="19">
        <f>$D22*J22</f>
        <v>37994.127</v>
      </c>
      <c r="K23" s="19">
        <f>$D22*K22</f>
        <v>151976.508</v>
      </c>
      <c r="L23" s="90">
        <f>$D22*L22</f>
        <v>113982.38100000001</v>
      </c>
      <c r="M23" s="19">
        <f>$D22*M22</f>
        <v>75988.254000000001</v>
      </c>
      <c r="N23" s="92"/>
      <c r="O23" s="18"/>
    </row>
    <row r="24" spans="2:15" ht="13.8">
      <c r="B24" s="14">
        <v>7</v>
      </c>
      <c r="C24" s="126" t="s">
        <v>113</v>
      </c>
      <c r="D24" s="15">
        <v>1224431.74</v>
      </c>
      <c r="E24" s="16">
        <v>0.28699999999999998</v>
      </c>
      <c r="F24" s="18"/>
      <c r="G24" s="18"/>
      <c r="H24" s="20">
        <v>0.25</v>
      </c>
      <c r="I24" s="20">
        <v>0.35</v>
      </c>
      <c r="J24" s="20">
        <v>0.25</v>
      </c>
      <c r="K24" s="20">
        <v>0.15</v>
      </c>
      <c r="L24" s="93"/>
      <c r="M24" s="21"/>
      <c r="N24" s="86"/>
      <c r="O24" s="18"/>
    </row>
    <row r="25" spans="2:15" ht="13.8">
      <c r="B25" s="14"/>
      <c r="C25" s="18"/>
      <c r="D25" s="15"/>
      <c r="E25" s="16"/>
      <c r="F25" s="18"/>
      <c r="G25" s="18"/>
      <c r="H25" s="19">
        <f>$D24*H24</f>
        <v>306107.935</v>
      </c>
      <c r="I25" s="19">
        <f>$D24*I24</f>
        <v>428551.109</v>
      </c>
      <c r="J25" s="19">
        <f>$D24*J24</f>
        <v>306107.935</v>
      </c>
      <c r="K25" s="19">
        <f>K24*D24</f>
        <v>183664.761</v>
      </c>
      <c r="L25" s="90"/>
      <c r="M25" s="19"/>
      <c r="N25" s="86"/>
      <c r="O25" s="18"/>
    </row>
    <row r="26" spans="2:15" ht="13.8">
      <c r="B26" s="14">
        <v>8</v>
      </c>
      <c r="C26" s="126" t="s">
        <v>171</v>
      </c>
      <c r="D26" s="15">
        <v>32871.75</v>
      </c>
      <c r="E26" s="16">
        <f>D26/D61*100%</f>
        <v>7.5212088342047042E-3</v>
      </c>
      <c r="F26" s="18"/>
      <c r="G26" s="21"/>
      <c r="H26" s="20">
        <v>1</v>
      </c>
      <c r="I26" s="22"/>
      <c r="J26" s="22"/>
      <c r="K26" s="22"/>
      <c r="L26" s="94"/>
      <c r="M26" s="21"/>
      <c r="N26" s="86"/>
      <c r="O26" s="18"/>
    </row>
    <row r="27" spans="2:15" ht="13.8">
      <c r="B27" s="14"/>
      <c r="C27" s="18"/>
      <c r="D27" s="15"/>
      <c r="E27" s="16"/>
      <c r="F27" s="18"/>
      <c r="G27" s="19"/>
      <c r="H27" s="19">
        <f>$D26*H26</f>
        <v>32871.75</v>
      </c>
      <c r="I27" s="19"/>
      <c r="J27" s="19"/>
      <c r="K27" s="19"/>
      <c r="L27" s="90"/>
      <c r="M27" s="19"/>
      <c r="N27" s="86"/>
      <c r="O27" s="18"/>
    </row>
    <row r="28" spans="2:15" ht="13.8">
      <c r="B28" s="14">
        <v>9</v>
      </c>
      <c r="C28" s="126" t="s">
        <v>114</v>
      </c>
      <c r="D28" s="15">
        <v>335988.84</v>
      </c>
      <c r="E28" s="16">
        <f>D28/D61*100%</f>
        <v>7.687580465299812E-2</v>
      </c>
      <c r="F28" s="18"/>
      <c r="G28" s="18"/>
      <c r="H28" s="18"/>
      <c r="I28" s="20">
        <v>0.15</v>
      </c>
      <c r="J28" s="20">
        <v>0.2</v>
      </c>
      <c r="K28" s="20">
        <v>0.2</v>
      </c>
      <c r="L28" s="95">
        <v>0.2</v>
      </c>
      <c r="M28" s="96">
        <v>0.2</v>
      </c>
      <c r="N28" s="96">
        <v>0.05</v>
      </c>
      <c r="O28" s="18"/>
    </row>
    <row r="29" spans="2:15" ht="13.8">
      <c r="B29" s="14"/>
      <c r="C29" s="18"/>
      <c r="D29" s="15"/>
      <c r="E29" s="16"/>
      <c r="F29" s="18"/>
      <c r="G29" s="18"/>
      <c r="H29" s="18"/>
      <c r="I29" s="19">
        <f>$D28*I28</f>
        <v>50398.326000000001</v>
      </c>
      <c r="J29" s="19">
        <f>$D28*J28</f>
        <v>67197.768000000011</v>
      </c>
      <c r="K29" s="19">
        <f>$D28*K28</f>
        <v>67197.768000000011</v>
      </c>
      <c r="L29" s="90">
        <f>L28*D28</f>
        <v>67197.768000000011</v>
      </c>
      <c r="M29" s="19">
        <f>M28*D28</f>
        <v>67197.768000000011</v>
      </c>
      <c r="N29" s="92">
        <f>N28*D28</f>
        <v>16799.442000000003</v>
      </c>
      <c r="O29" s="18"/>
    </row>
    <row r="30" spans="2:15" ht="13.8">
      <c r="B30" s="14">
        <v>10</v>
      </c>
      <c r="C30" s="126" t="s">
        <v>184</v>
      </c>
      <c r="D30" s="15">
        <v>273273.84999999998</v>
      </c>
      <c r="E30" s="16">
        <v>6.4000000000000001E-2</v>
      </c>
      <c r="F30" s="18"/>
      <c r="G30" s="18"/>
      <c r="H30" s="18"/>
      <c r="I30" s="20">
        <v>0.15</v>
      </c>
      <c r="J30" s="20">
        <v>0.15</v>
      </c>
      <c r="K30" s="20">
        <v>0.25</v>
      </c>
      <c r="L30" s="95">
        <v>0.2</v>
      </c>
      <c r="M30" s="96">
        <v>0.25</v>
      </c>
      <c r="N30" s="86"/>
      <c r="O30" s="18"/>
    </row>
    <row r="31" spans="2:15" ht="13.8">
      <c r="B31" s="14"/>
      <c r="C31" s="18"/>
      <c r="D31" s="15"/>
      <c r="E31" s="16"/>
      <c r="F31" s="18"/>
      <c r="G31" s="18"/>
      <c r="H31" s="18"/>
      <c r="I31" s="19">
        <f>$D30*I30</f>
        <v>40991.077499999992</v>
      </c>
      <c r="J31" s="19">
        <f>$D30*J30</f>
        <v>40991.077499999992</v>
      </c>
      <c r="K31" s="19">
        <f>$D30*K30</f>
        <v>68318.462499999994</v>
      </c>
      <c r="L31" s="90">
        <f>L30*D30</f>
        <v>54654.77</v>
      </c>
      <c r="M31" s="19">
        <f>M30*D30</f>
        <v>68318.462499999994</v>
      </c>
      <c r="N31" s="86"/>
      <c r="O31" s="18"/>
    </row>
    <row r="32" spans="2:15" ht="13.8">
      <c r="B32" s="14">
        <v>11</v>
      </c>
      <c r="C32" s="126" t="s">
        <v>2</v>
      </c>
      <c r="D32" s="15">
        <v>159442.79</v>
      </c>
      <c r="E32" s="16">
        <v>3.6999999999999998E-2</v>
      </c>
      <c r="F32" s="18"/>
      <c r="G32" s="18"/>
      <c r="H32" s="18"/>
      <c r="I32" s="22"/>
      <c r="J32" s="22"/>
      <c r="K32" s="22"/>
      <c r="L32" s="20">
        <v>0.3</v>
      </c>
      <c r="M32" s="20">
        <v>0.25</v>
      </c>
      <c r="N32" s="20">
        <v>0.4</v>
      </c>
      <c r="O32" s="20">
        <v>0.05</v>
      </c>
    </row>
    <row r="33" spans="2:15" ht="13.8">
      <c r="B33" s="14"/>
      <c r="C33" s="18"/>
      <c r="D33" s="15"/>
      <c r="E33" s="16"/>
      <c r="F33" s="18"/>
      <c r="G33" s="18"/>
      <c r="H33" s="18"/>
      <c r="I33" s="19"/>
      <c r="J33" s="19"/>
      <c r="K33" s="19"/>
      <c r="L33" s="97">
        <f>L32*$D32</f>
        <v>47832.837</v>
      </c>
      <c r="M33" s="97">
        <f>M32*$D32</f>
        <v>39860.697500000002</v>
      </c>
      <c r="N33" s="97">
        <f>N32*$D32</f>
        <v>63777.116000000009</v>
      </c>
      <c r="O33" s="23">
        <f>O32*$D32</f>
        <v>7972.1395000000011</v>
      </c>
    </row>
    <row r="34" spans="2:15" ht="13.8">
      <c r="B34" s="14">
        <v>12</v>
      </c>
      <c r="C34" s="126" t="s">
        <v>22</v>
      </c>
      <c r="D34" s="15">
        <v>57823.8</v>
      </c>
      <c r="E34" s="16">
        <v>1.2999999999999999E-2</v>
      </c>
      <c r="F34" s="18"/>
      <c r="G34" s="18"/>
      <c r="H34" s="18"/>
      <c r="I34" s="20">
        <v>0.1</v>
      </c>
      <c r="J34" s="20">
        <v>0.2</v>
      </c>
      <c r="K34" s="20">
        <v>0.3</v>
      </c>
      <c r="L34" s="20">
        <v>0.2</v>
      </c>
      <c r="M34" s="96">
        <v>0.1</v>
      </c>
      <c r="N34" s="96">
        <v>0.1</v>
      </c>
      <c r="O34" s="18"/>
    </row>
    <row r="35" spans="2:15" ht="13.8">
      <c r="B35" s="14"/>
      <c r="C35" s="18"/>
      <c r="D35" s="15"/>
      <c r="E35" s="16"/>
      <c r="F35" s="18"/>
      <c r="G35" s="18"/>
      <c r="H35" s="18"/>
      <c r="I35" s="19">
        <f>$D34*I34</f>
        <v>5782.380000000001</v>
      </c>
      <c r="J35" s="19">
        <f>$D34*J34</f>
        <v>11564.760000000002</v>
      </c>
      <c r="K35" s="19">
        <f>$D34*K34</f>
        <v>17347.14</v>
      </c>
      <c r="L35" s="97">
        <f>L34*D34</f>
        <v>11564.760000000002</v>
      </c>
      <c r="M35" s="23">
        <f>M34*D34</f>
        <v>5782.380000000001</v>
      </c>
      <c r="N35" s="86">
        <f>N34*D34</f>
        <v>5782.380000000001</v>
      </c>
      <c r="O35" s="18"/>
    </row>
    <row r="36" spans="2:15" ht="13.8">
      <c r="B36" s="14">
        <v>13</v>
      </c>
      <c r="C36" s="126" t="s">
        <v>9</v>
      </c>
      <c r="D36" s="15">
        <v>39598.769999999997</v>
      </c>
      <c r="E36" s="16">
        <f>D36/D61*100%</f>
        <v>9.060382205013125E-3</v>
      </c>
      <c r="F36" s="18"/>
      <c r="G36" s="21"/>
      <c r="H36" s="21"/>
      <c r="I36" s="21"/>
      <c r="J36" s="20">
        <v>0.2</v>
      </c>
      <c r="K36" s="20">
        <v>0.2</v>
      </c>
      <c r="L36" s="91">
        <v>0.3</v>
      </c>
      <c r="M36" s="20">
        <v>0.25</v>
      </c>
      <c r="N36" s="20">
        <v>0.05</v>
      </c>
      <c r="O36" s="18"/>
    </row>
    <row r="37" spans="2:15" ht="13.8">
      <c r="B37" s="14"/>
      <c r="C37" s="18"/>
      <c r="D37" s="15"/>
      <c r="E37" s="16"/>
      <c r="F37" s="18"/>
      <c r="G37" s="19"/>
      <c r="H37" s="19"/>
      <c r="I37" s="19"/>
      <c r="J37" s="19">
        <f>$D36*J36</f>
        <v>7919.7539999999999</v>
      </c>
      <c r="K37" s="19">
        <f>$D36*K36</f>
        <v>7919.7539999999999</v>
      </c>
      <c r="L37" s="90">
        <f>$D36*L36</f>
        <v>11879.630999999999</v>
      </c>
      <c r="M37" s="19">
        <f>$D36*M36</f>
        <v>9899.6924999999992</v>
      </c>
      <c r="N37" s="92">
        <f>N36*D36</f>
        <v>1979.9385</v>
      </c>
      <c r="O37" s="18"/>
    </row>
    <row r="38" spans="2:15" ht="13.8">
      <c r="B38" s="14">
        <v>14</v>
      </c>
      <c r="C38" s="126" t="s">
        <v>24</v>
      </c>
      <c r="D38" s="15">
        <v>71380.13</v>
      </c>
      <c r="E38" s="16">
        <v>1.6E-2</v>
      </c>
      <c r="F38" s="18"/>
      <c r="G38" s="21"/>
      <c r="H38" s="21"/>
      <c r="I38" s="20">
        <v>0.2</v>
      </c>
      <c r="J38" s="20">
        <v>0.2</v>
      </c>
      <c r="K38" s="20">
        <v>0.2</v>
      </c>
      <c r="L38" s="91">
        <v>0.2</v>
      </c>
      <c r="M38" s="20">
        <v>0.2</v>
      </c>
      <c r="N38" s="86"/>
      <c r="O38" s="18"/>
    </row>
    <row r="39" spans="2:15" ht="13.8">
      <c r="B39" s="14"/>
      <c r="C39" s="18"/>
      <c r="D39" s="15"/>
      <c r="E39" s="16"/>
      <c r="F39" s="18"/>
      <c r="G39" s="19"/>
      <c r="H39" s="19"/>
      <c r="I39" s="19">
        <f>$D38*I38</f>
        <v>14276.026000000002</v>
      </c>
      <c r="J39" s="19">
        <f>$D38*J38</f>
        <v>14276.026000000002</v>
      </c>
      <c r="K39" s="19">
        <f>$D38*K38</f>
        <v>14276.026000000002</v>
      </c>
      <c r="L39" s="90">
        <f>$D38*L38</f>
        <v>14276.026000000002</v>
      </c>
      <c r="M39" s="19">
        <f>$D38*M38</f>
        <v>14276.026000000002</v>
      </c>
      <c r="N39" s="86"/>
      <c r="O39" s="18"/>
    </row>
    <row r="40" spans="2:15" ht="13.8">
      <c r="B40" s="14">
        <v>15</v>
      </c>
      <c r="C40" s="126" t="s">
        <v>12</v>
      </c>
      <c r="D40" s="15">
        <v>74806.89</v>
      </c>
      <c r="E40" s="16">
        <v>1.7000000000000001E-2</v>
      </c>
      <c r="F40" s="18"/>
      <c r="G40" s="87"/>
      <c r="H40" s="22"/>
      <c r="I40" s="22"/>
      <c r="J40" s="22"/>
      <c r="K40" s="20">
        <v>0.1</v>
      </c>
      <c r="L40" s="91">
        <v>0.2</v>
      </c>
      <c r="M40" s="91">
        <v>0.3</v>
      </c>
      <c r="N40" s="91">
        <v>0.4</v>
      </c>
      <c r="O40" s="18"/>
    </row>
    <row r="41" spans="2:15" ht="13.8">
      <c r="B41" s="14"/>
      <c r="C41" s="18"/>
      <c r="D41" s="15"/>
      <c r="E41" s="16"/>
      <c r="F41" s="18"/>
      <c r="G41" s="98"/>
      <c r="H41" s="19"/>
      <c r="I41" s="19"/>
      <c r="J41" s="19"/>
      <c r="K41" s="19">
        <f>$D40*K40</f>
        <v>7480.6890000000003</v>
      </c>
      <c r="L41" s="90">
        <f>$D40*L40</f>
        <v>14961.378000000001</v>
      </c>
      <c r="M41" s="19">
        <f>M40*D40</f>
        <v>22442.066999999999</v>
      </c>
      <c r="N41" s="92">
        <f>N40*D40</f>
        <v>29922.756000000001</v>
      </c>
      <c r="O41" s="18"/>
    </row>
    <row r="42" spans="2:15" ht="13.8">
      <c r="B42" s="14">
        <v>16</v>
      </c>
      <c r="C42" s="126" t="s">
        <v>653</v>
      </c>
      <c r="D42" s="15">
        <v>13358.19</v>
      </c>
      <c r="E42" s="16">
        <f>D42/D61*100%</f>
        <v>3.0564158171373576E-3</v>
      </c>
      <c r="F42" s="18"/>
      <c r="G42" s="87"/>
      <c r="H42" s="22"/>
      <c r="I42" s="20">
        <v>0.3</v>
      </c>
      <c r="J42" s="20">
        <v>0.3</v>
      </c>
      <c r="K42" s="21"/>
      <c r="L42" s="93"/>
      <c r="M42" s="20">
        <v>0.2</v>
      </c>
      <c r="N42" s="20">
        <v>0.2</v>
      </c>
      <c r="O42" s="18"/>
    </row>
    <row r="43" spans="2:15" ht="13.8">
      <c r="B43" s="14"/>
      <c r="C43" s="18"/>
      <c r="D43" s="15"/>
      <c r="E43" s="16"/>
      <c r="F43" s="18"/>
      <c r="G43" s="98"/>
      <c r="H43" s="19"/>
      <c r="I43" s="19">
        <f>$D42*I42</f>
        <v>4007.4569999999999</v>
      </c>
      <c r="J43" s="19">
        <f>$D42*J42</f>
        <v>4007.4569999999999</v>
      </c>
      <c r="K43" s="19"/>
      <c r="L43" s="90"/>
      <c r="M43" s="19">
        <f>M42*D42</f>
        <v>2671.6380000000004</v>
      </c>
      <c r="N43" s="92">
        <f>N42*D42</f>
        <v>2671.6380000000004</v>
      </c>
      <c r="O43" s="18"/>
    </row>
    <row r="44" spans="2:15" ht="13.8">
      <c r="B44" s="14">
        <v>17</v>
      </c>
      <c r="C44" s="126" t="s">
        <v>116</v>
      </c>
      <c r="D44" s="15">
        <v>31530.7</v>
      </c>
      <c r="E44" s="16">
        <f>D44/D61*100%</f>
        <v>7.2143703754335648E-3</v>
      </c>
      <c r="F44" s="18"/>
      <c r="G44" s="21"/>
      <c r="H44" s="21"/>
      <c r="I44" s="20">
        <v>0.05</v>
      </c>
      <c r="J44" s="20">
        <v>0.1</v>
      </c>
      <c r="K44" s="20">
        <v>0.1</v>
      </c>
      <c r="L44" s="20">
        <v>0.2</v>
      </c>
      <c r="M44" s="20">
        <v>0.3</v>
      </c>
      <c r="N44" s="20">
        <v>0.25</v>
      </c>
      <c r="O44" s="18"/>
    </row>
    <row r="45" spans="2:15" ht="13.8">
      <c r="B45" s="18"/>
      <c r="C45" s="18"/>
      <c r="D45" s="24"/>
      <c r="E45" s="17"/>
      <c r="F45" s="18"/>
      <c r="G45" s="19"/>
      <c r="H45" s="19"/>
      <c r="I45" s="19">
        <f t="shared" ref="I45:N45" si="0">I44*$D44</f>
        <v>1576.5350000000001</v>
      </c>
      <c r="J45" s="19">
        <f t="shared" si="0"/>
        <v>3153.07</v>
      </c>
      <c r="K45" s="19">
        <f t="shared" si="0"/>
        <v>3153.07</v>
      </c>
      <c r="L45" s="19">
        <f t="shared" si="0"/>
        <v>6306.14</v>
      </c>
      <c r="M45" s="19">
        <f t="shared" si="0"/>
        <v>9459.2099999999991</v>
      </c>
      <c r="N45" s="19">
        <f t="shared" si="0"/>
        <v>7882.6750000000002</v>
      </c>
      <c r="O45" s="18"/>
    </row>
    <row r="46" spans="2:15" ht="13.8">
      <c r="B46" s="99">
        <v>18</v>
      </c>
      <c r="C46" s="126" t="s">
        <v>185</v>
      </c>
      <c r="D46" s="24">
        <v>314545.71999999997</v>
      </c>
      <c r="E46" s="16">
        <v>7.2999999999999995E-2</v>
      </c>
      <c r="F46" s="18"/>
      <c r="G46" s="19"/>
      <c r="H46" s="19"/>
      <c r="I46" s="25">
        <v>0.05</v>
      </c>
      <c r="J46" s="25">
        <v>0.05</v>
      </c>
      <c r="K46" s="25">
        <v>0.1</v>
      </c>
      <c r="L46" s="25">
        <v>0.2</v>
      </c>
      <c r="M46" s="25">
        <v>0.25</v>
      </c>
      <c r="N46" s="25">
        <v>0.25</v>
      </c>
      <c r="O46" s="25">
        <v>0.1</v>
      </c>
    </row>
    <row r="47" spans="2:15" ht="13.8">
      <c r="B47" s="99"/>
      <c r="C47" s="18"/>
      <c r="D47" s="24"/>
      <c r="E47" s="17"/>
      <c r="F47" s="18"/>
      <c r="G47" s="19"/>
      <c r="H47" s="19"/>
      <c r="I47" s="19">
        <f t="shared" ref="I47:N47" si="1">I46*$D46</f>
        <v>15727.286</v>
      </c>
      <c r="J47" s="19">
        <f t="shared" si="1"/>
        <v>15727.286</v>
      </c>
      <c r="K47" s="19">
        <f t="shared" si="1"/>
        <v>31454.572</v>
      </c>
      <c r="L47" s="19">
        <f t="shared" si="1"/>
        <v>62909.144</v>
      </c>
      <c r="M47" s="19">
        <f t="shared" si="1"/>
        <v>78636.429999999993</v>
      </c>
      <c r="N47" s="19">
        <f t="shared" si="1"/>
        <v>78636.429999999993</v>
      </c>
      <c r="O47" s="23">
        <f>O46*D46</f>
        <v>31454.572</v>
      </c>
    </row>
    <row r="48" spans="2:15" ht="13.8">
      <c r="B48" s="99">
        <v>19</v>
      </c>
      <c r="C48" s="209" t="s">
        <v>150</v>
      </c>
      <c r="D48" s="24">
        <v>2033.09</v>
      </c>
      <c r="E48" s="16">
        <f>D48/D61*100%</f>
        <v>4.651804199269355E-4</v>
      </c>
      <c r="F48" s="18"/>
      <c r="G48" s="19"/>
      <c r="H48" s="19"/>
      <c r="I48" s="19"/>
      <c r="J48" s="25">
        <v>0.2</v>
      </c>
      <c r="K48" s="19"/>
      <c r="L48" s="90"/>
      <c r="M48" s="19"/>
      <c r="N48" s="100">
        <v>0.8</v>
      </c>
      <c r="O48" s="18"/>
    </row>
    <row r="49" spans="2:15" ht="13.8">
      <c r="B49" s="99"/>
      <c r="C49" s="18"/>
      <c r="D49" s="24"/>
      <c r="E49" s="17"/>
      <c r="F49" s="18"/>
      <c r="G49" s="19"/>
      <c r="H49" s="19"/>
      <c r="I49" s="19"/>
      <c r="J49" s="19">
        <f>J48*D48</f>
        <v>406.61799999999999</v>
      </c>
      <c r="K49" s="19"/>
      <c r="L49" s="90"/>
      <c r="M49" s="19"/>
      <c r="N49" s="92">
        <f>N48*D48</f>
        <v>1626.472</v>
      </c>
      <c r="O49" s="18"/>
    </row>
    <row r="50" spans="2:15" ht="13.8">
      <c r="B50" s="99">
        <v>20</v>
      </c>
      <c r="C50" s="209" t="s">
        <v>714</v>
      </c>
      <c r="D50" s="24">
        <v>32242.14</v>
      </c>
      <c r="E50" s="16">
        <v>7.1000000000000004E-3</v>
      </c>
      <c r="F50" s="18"/>
      <c r="G50" s="19"/>
      <c r="H50" s="19"/>
      <c r="I50" s="19"/>
      <c r="J50" s="19"/>
      <c r="K50" s="19"/>
      <c r="L50" s="26">
        <v>0.2</v>
      </c>
      <c r="M50" s="25">
        <v>0.3</v>
      </c>
      <c r="N50" s="25">
        <v>0.3</v>
      </c>
      <c r="O50" s="25">
        <v>0.2</v>
      </c>
    </row>
    <row r="51" spans="2:15" ht="13.8">
      <c r="B51" s="99"/>
      <c r="C51" s="18"/>
      <c r="D51" s="24"/>
      <c r="E51" s="17"/>
      <c r="F51" s="18"/>
      <c r="G51" s="19"/>
      <c r="H51" s="19"/>
      <c r="I51" s="19"/>
      <c r="J51" s="19"/>
      <c r="K51" s="19"/>
      <c r="L51" s="90">
        <f>L50*$D50</f>
        <v>6448.4279999999999</v>
      </c>
      <c r="M51" s="90">
        <f>M50*$D50</f>
        <v>9672.6419999999998</v>
      </c>
      <c r="N51" s="90">
        <f>N50*$D50</f>
        <v>9672.6419999999998</v>
      </c>
      <c r="O51" s="19">
        <f>O50*$D50</f>
        <v>6448.4279999999999</v>
      </c>
    </row>
    <row r="52" spans="2:15" ht="13.8">
      <c r="B52" s="99">
        <v>21</v>
      </c>
      <c r="C52" s="126" t="s">
        <v>741</v>
      </c>
      <c r="D52" s="24">
        <v>10310.790000000001</v>
      </c>
      <c r="E52" s="16">
        <f>D52/D61*100%</f>
        <v>2.3591565656111866E-3</v>
      </c>
      <c r="F52" s="18"/>
      <c r="G52" s="19"/>
      <c r="H52" s="19"/>
      <c r="I52" s="19"/>
      <c r="J52" s="19"/>
      <c r="K52" s="19"/>
      <c r="L52" s="90"/>
      <c r="M52" s="19"/>
      <c r="N52" s="86"/>
      <c r="O52" s="25">
        <v>1</v>
      </c>
    </row>
    <row r="53" spans="2:15" ht="13.8">
      <c r="B53" s="99"/>
      <c r="C53" s="18"/>
      <c r="D53" s="24"/>
      <c r="E53" s="17"/>
      <c r="F53" s="18"/>
      <c r="G53" s="19"/>
      <c r="H53" s="19"/>
      <c r="I53" s="19"/>
      <c r="J53" s="19"/>
      <c r="K53" s="19"/>
      <c r="L53" s="90"/>
      <c r="M53" s="19"/>
      <c r="N53" s="86"/>
      <c r="O53" s="23">
        <f>O52*D52</f>
        <v>10310.790000000001</v>
      </c>
    </row>
    <row r="54" spans="2:15" ht="13.8">
      <c r="B54" s="99">
        <v>22</v>
      </c>
      <c r="C54" s="126" t="s">
        <v>189</v>
      </c>
      <c r="D54" s="24">
        <v>63111.21</v>
      </c>
      <c r="E54" s="16">
        <v>1.4E-2</v>
      </c>
      <c r="F54" s="18"/>
      <c r="G54" s="25">
        <v>0.15</v>
      </c>
      <c r="H54" s="25">
        <v>0.1</v>
      </c>
      <c r="I54" s="101"/>
      <c r="J54" s="101"/>
      <c r="K54" s="101"/>
      <c r="L54" s="26">
        <v>0.3</v>
      </c>
      <c r="M54" s="25">
        <v>0.2</v>
      </c>
      <c r="N54" s="26">
        <v>0.15</v>
      </c>
      <c r="O54" s="25">
        <v>0.1</v>
      </c>
    </row>
    <row r="55" spans="2:15" ht="13.8">
      <c r="B55" s="99"/>
      <c r="C55" s="18"/>
      <c r="D55" s="24"/>
      <c r="E55" s="17"/>
      <c r="F55" s="18"/>
      <c r="G55" s="19">
        <f>G54*D54</f>
        <v>9466.6814999999988</v>
      </c>
      <c r="H55" s="19">
        <f>H54*D54</f>
        <v>6311.1210000000001</v>
      </c>
      <c r="I55" s="19"/>
      <c r="J55" s="19"/>
      <c r="K55" s="19"/>
      <c r="L55" s="90">
        <f>L54*D54</f>
        <v>18933.362999999998</v>
      </c>
      <c r="M55" s="19">
        <f>M54*D54</f>
        <v>12622.242</v>
      </c>
      <c r="N55" s="92">
        <f>N54*D54</f>
        <v>9466.6814999999988</v>
      </c>
      <c r="O55" s="23">
        <f>O54*D54</f>
        <v>6311.1210000000001</v>
      </c>
    </row>
    <row r="56" spans="2:15" ht="13.8">
      <c r="B56" s="99">
        <v>23</v>
      </c>
      <c r="C56" s="126" t="s">
        <v>115</v>
      </c>
      <c r="D56" s="24">
        <v>244307.4</v>
      </c>
      <c r="E56" s="16">
        <v>3.7999999999999999E-2</v>
      </c>
      <c r="F56" s="25">
        <v>0.15</v>
      </c>
      <c r="G56" s="25">
        <v>0.25</v>
      </c>
      <c r="H56" s="27"/>
      <c r="I56" s="19"/>
      <c r="J56" s="19"/>
      <c r="K56" s="19"/>
      <c r="L56" s="90"/>
      <c r="M56" s="25">
        <v>0.15</v>
      </c>
      <c r="N56" s="25">
        <v>0.3</v>
      </c>
      <c r="O56" s="25">
        <v>0.15</v>
      </c>
    </row>
    <row r="57" spans="2:15" ht="13.8">
      <c r="B57" s="99"/>
      <c r="C57" s="18"/>
      <c r="D57" s="24"/>
      <c r="E57" s="17"/>
      <c r="F57" s="23">
        <f>F56*D56</f>
        <v>36646.11</v>
      </c>
      <c r="G57" s="23">
        <f>G56*D56</f>
        <v>61076.85</v>
      </c>
      <c r="H57" s="23"/>
      <c r="I57" s="19"/>
      <c r="J57" s="19"/>
      <c r="K57" s="19"/>
      <c r="L57" s="90"/>
      <c r="M57" s="19">
        <f>M56*D56</f>
        <v>36646.11</v>
      </c>
      <c r="N57" s="92">
        <f>N56*D56</f>
        <v>73292.22</v>
      </c>
      <c r="O57" s="23">
        <f>O56*D56</f>
        <v>36646.11</v>
      </c>
    </row>
    <row r="58" spans="2:15" ht="13.8">
      <c r="B58" s="99">
        <v>24</v>
      </c>
      <c r="C58" s="126" t="s">
        <v>16</v>
      </c>
      <c r="D58" s="24">
        <v>335940.85</v>
      </c>
      <c r="E58" s="16">
        <v>7.9000000000000001E-2</v>
      </c>
      <c r="F58" s="18"/>
      <c r="G58" s="19"/>
      <c r="H58" s="19"/>
      <c r="I58" s="19"/>
      <c r="J58" s="19"/>
      <c r="K58" s="19"/>
      <c r="L58" s="90"/>
      <c r="M58" s="19"/>
      <c r="N58" s="26">
        <v>0.4</v>
      </c>
      <c r="O58" s="25">
        <v>0.6</v>
      </c>
    </row>
    <row r="59" spans="2:15" ht="13.8">
      <c r="B59" s="18"/>
      <c r="C59" s="18"/>
      <c r="D59" s="24"/>
      <c r="E59" s="18"/>
      <c r="F59" s="18"/>
      <c r="G59" s="18"/>
      <c r="H59" s="18"/>
      <c r="I59" s="18"/>
      <c r="J59" s="18"/>
      <c r="K59" s="18"/>
      <c r="L59" s="18"/>
      <c r="M59" s="18"/>
      <c r="N59" s="23">
        <f>N58*D58</f>
        <v>134376.34</v>
      </c>
      <c r="O59" s="23">
        <f>O58*D58</f>
        <v>201564.50999999998</v>
      </c>
    </row>
    <row r="60" spans="2:15" ht="14.4" thickBot="1">
      <c r="D60" s="29"/>
      <c r="M60" s="102"/>
    </row>
    <row r="61" spans="2:15" ht="13.8" thickBot="1">
      <c r="B61" s="264" t="s">
        <v>190</v>
      </c>
      <c r="C61" s="265"/>
      <c r="D61" s="30">
        <f>SUM(D12:D58)</f>
        <v>4370540.7899999991</v>
      </c>
      <c r="E61" s="31">
        <f>SUM(E12:E58)</f>
        <v>0.99682884975179475</v>
      </c>
      <c r="F61" s="32">
        <f>F13+F15+F17+F19+F21+F23+F25+F27+F29+F31+F33+F35+F37+F39+F41+F43+F45+F47+F49+F51+F53+F55+F57+F59</f>
        <v>122599.7815</v>
      </c>
      <c r="G61" s="32">
        <f t="shared" ref="G61:O61" si="2">G13+G15+G17+G19+G21+G23+G25+G27+G29+G31+G33+G35+G37+G39+G41+G43+G45+G47+G49+G51+G53+G55+G57+G59</f>
        <v>285927.967</v>
      </c>
      <c r="H61" s="32">
        <f t="shared" si="2"/>
        <v>557838.11349999998</v>
      </c>
      <c r="I61" s="103">
        <f t="shared" si="2"/>
        <v>655174.38450000004</v>
      </c>
      <c r="J61" s="32">
        <f t="shared" si="2"/>
        <v>575197.14599999995</v>
      </c>
      <c r="K61" s="32">
        <f t="shared" si="2"/>
        <v>552788.75050000008</v>
      </c>
      <c r="L61" s="32">
        <f t="shared" si="2"/>
        <v>430946.62600000011</v>
      </c>
      <c r="M61" s="32">
        <f t="shared" si="2"/>
        <v>453473.61949999997</v>
      </c>
      <c r="N61" s="32">
        <f t="shared" si="2"/>
        <v>435886.73100000003</v>
      </c>
      <c r="O61" s="32">
        <f t="shared" si="2"/>
        <v>300707.67050000001</v>
      </c>
    </row>
    <row r="62" spans="2:15" ht="13.8">
      <c r="D62" s="29"/>
    </row>
  </sheetData>
  <mergeCells count="3">
    <mergeCell ref="B1:O2"/>
    <mergeCell ref="B8:O8"/>
    <mergeCell ref="B61:C61"/>
  </mergeCells>
  <pageMargins left="0.511811024" right="0.511811024" top="0.78740157499999996" bottom="0.78740157499999996" header="0.31496062000000002" footer="0.31496062000000002"/>
  <pageSetup paperSize="9" scale="5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TIPO 1 - 127V_SAPATAS</vt:lpstr>
      <vt:lpstr>CRONOGRAMA</vt:lpstr>
      <vt:lpstr>'TIPO 1 - 127V_SAPATAS'!Area_de_impressao</vt:lpstr>
      <vt:lpstr>'TIPO 1 - 127V_SAPATAS'!Titulos_de_impressao</vt:lpstr>
    </vt:vector>
  </TitlesOfParts>
  <Company>Fnde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27421740104</dc:creator>
  <cp:lastModifiedBy>Karina</cp:lastModifiedBy>
  <cp:lastPrinted>2024-01-08T19:48:31Z</cp:lastPrinted>
  <dcterms:created xsi:type="dcterms:W3CDTF">2012-10-15T18:57:41Z</dcterms:created>
  <dcterms:modified xsi:type="dcterms:W3CDTF">2024-01-08T19:48:42Z</dcterms:modified>
</cp:coreProperties>
</file>